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04" windowHeight="9192" tabRatio="469" activeTab="0"/>
  </bookViews>
  <sheets>
    <sheet name="14" sheetId="1" r:id="rId1"/>
  </sheets>
  <definedNames>
    <definedName name="Excel_BuiltIn_Database">#REF!</definedName>
    <definedName name="_xlnm.Print_Area" localSheetId="0">'14'!$A$1:$I$725</definedName>
    <definedName name="_xlnm.Print_Titles" localSheetId="0">'14'!$8:$13</definedName>
  </definedNames>
  <calcPr fullCalcOnLoad="1"/>
</workbook>
</file>

<file path=xl/sharedStrings.xml><?xml version="1.0" encoding="utf-8"?>
<sst xmlns="http://schemas.openxmlformats.org/spreadsheetml/2006/main" count="548" uniqueCount="75">
  <si>
    <t>JUDEŢUL GALATI</t>
  </si>
  <si>
    <t>Unitatea administrativ-teritoriala: COMUNA FRUMUSITA</t>
  </si>
  <si>
    <t>FORMULAR   14</t>
  </si>
  <si>
    <t xml:space="preserve">     I - Credite de angajament</t>
  </si>
  <si>
    <t xml:space="preserve">    II - Credite bugetare</t>
  </si>
  <si>
    <t xml:space="preserve">PROGRAMUL DE INVESTIŢII PUBLICE </t>
  </si>
  <si>
    <t>PE GRUPE DE INVESTIŢII ŞI SURSE DE FINANŢARE</t>
  </si>
  <si>
    <t>mii  lei  -</t>
  </si>
  <si>
    <t>CAPITOL/</t>
  </si>
  <si>
    <t>I/II</t>
  </si>
  <si>
    <t>TOTAL</t>
  </si>
  <si>
    <t>CHELTUIELI</t>
  </si>
  <si>
    <t>Estimari anii ulteriori</t>
  </si>
  <si>
    <t>GRUPA/</t>
  </si>
  <si>
    <t>EFECTUATE</t>
  </si>
  <si>
    <t>SURSA</t>
  </si>
  <si>
    <t>2=3+...+8</t>
  </si>
  <si>
    <t xml:space="preserve"> 02 Buget local</t>
  </si>
  <si>
    <t>I</t>
  </si>
  <si>
    <t xml:space="preserve">     din care:</t>
  </si>
  <si>
    <t>II</t>
  </si>
  <si>
    <t>71 Active nefinanciare</t>
  </si>
  <si>
    <t>A. Obiective (proiecte) de investiţii în continuare</t>
  </si>
  <si>
    <t xml:space="preserve">C. Alte cheltuieli de investiţii </t>
  </si>
  <si>
    <t>b. dotari independente</t>
  </si>
  <si>
    <t>c. cheltuieli aferente studiilor de fezabilitate si alte studii</t>
  </si>
  <si>
    <t>e. alte cheltuieli asimilate investitiilor</t>
  </si>
  <si>
    <t>CAPITOL 65.02</t>
  </si>
  <si>
    <t>CAPITOL 70.02</t>
  </si>
  <si>
    <t>CAPITOL 74.02</t>
  </si>
  <si>
    <t>CAPITOL 83.02</t>
  </si>
  <si>
    <t>CAPITOL 84.02</t>
  </si>
  <si>
    <t>NOTA: Reprezinta sinteza fiselor obiectivelor/proiectelor/categoriilor de investitii</t>
  </si>
  <si>
    <t xml:space="preserve">                           Ordonator principal de credite,</t>
  </si>
  <si>
    <t>CAPITOL 61.02</t>
  </si>
  <si>
    <t>CAPITOL 67.02</t>
  </si>
  <si>
    <t>A. Obiective (proiecte) de investiţii in continuare</t>
  </si>
  <si>
    <t xml:space="preserve">                                                                                                    1. REABILITARE SISTEM DE ALIMENTARE CU APA SAT TAMAOANI SI SAT FRUMUSITA, COMUNA FRUMUSITA, JUDETUL GALATI</t>
  </si>
  <si>
    <t>2. REABILITAREA, MODERNIZAREA SI EXTINDEREA SISTEMULUI DE ILUMINAT PUBLIC DIN COMUNA FRUMUSITA, JUDETUL GALATI</t>
  </si>
  <si>
    <t xml:space="preserve">până la </t>
  </si>
  <si>
    <t>AMENAJARE GRUPURI SANITARE LA SCOALA PETRU RARES FRUMUSITA</t>
  </si>
  <si>
    <t>AMENAJARE CURTE BAZA DE AGREMENT CU SPECIFIC PESCARESC FRUMUSITA</t>
  </si>
  <si>
    <t>Primar ,</t>
  </si>
  <si>
    <t>58 Proiecte cu finantare din fonduri externe nerambursabile aferente cadrului financiar 2014-2020</t>
  </si>
  <si>
    <t>CAPITOL 51.02</t>
  </si>
  <si>
    <t>Inspector,</t>
  </si>
  <si>
    <t>autospeciala pomp</t>
  </si>
  <si>
    <t>CAPITOL 66.02</t>
  </si>
  <si>
    <t>GAZE</t>
  </si>
  <si>
    <t xml:space="preserve">1.EXTINDERE SISTEM DE CANALIZARE A APELOR UZATE, MENAJERE, SAT TAMAOANI SI IJIDILNI, COMUNA FRUMUSITA, JUDETUL GALATI </t>
  </si>
  <si>
    <t>STATIE EPVECHE PROIECT 800+ RACORDURI CANAL 150+ TREAPTA TERTIARA ST EP IJDL 800</t>
  </si>
  <si>
    <t>cote,dirig ,avize</t>
  </si>
  <si>
    <t>dispensar proiecare</t>
  </si>
  <si>
    <t>BUGET 2023</t>
  </si>
  <si>
    <t xml:space="preserve"> ESTIMARI 2024</t>
  </si>
  <si>
    <t xml:space="preserve"> ESTIMARI 2025</t>
  </si>
  <si>
    <t>ESTIMARI 2026</t>
  </si>
  <si>
    <t>proiectare trotuare dif lurari+drumuri cof</t>
  </si>
  <si>
    <t>PUG 30, NOMENCLATOR STRADAL 100</t>
  </si>
  <si>
    <t xml:space="preserve"> consultanta 22</t>
  </si>
  <si>
    <t>loc de joaca</t>
  </si>
  <si>
    <t>servicii consultanta 30</t>
  </si>
  <si>
    <t>Compartimentul financiar-contabil,</t>
  </si>
  <si>
    <t xml:space="preserve"> Paraschiv STOICA</t>
  </si>
  <si>
    <t>1. MODERNIZAREA RETELEI DE DRUMURI DE INTERES LOCAL IN COMUNA FRUMUSITA, JUDETUL GALATI</t>
  </si>
  <si>
    <t>60 Proiecte cu finanțare din sumele reprezentând asistența financiară nerambursabilă aferentă PNRR</t>
  </si>
  <si>
    <t>DOTAREA CU MOBILIER, MATERIALE DIDACTICE SI ECHIPAMENTE DIGITALE A UNITATILOR DE INVATAMANT PREUNIVERSITAR SI A UNITATILOR CONEXE</t>
  </si>
  <si>
    <t>55 Alte transferuri</t>
  </si>
  <si>
    <t xml:space="preserve"> 10 Buget venituri proprii</t>
  </si>
  <si>
    <t>CAPITOL 65.10</t>
  </si>
  <si>
    <t>Total surse de finantare</t>
  </si>
  <si>
    <t>TEREN DE SPORT LA SCOALA GIMNAZIALA PETRU RARES FRUMUSITA</t>
  </si>
  <si>
    <t>2. AMENAJARE TROTUARE IN COMUNA FRUMUSITA, JUDETUL GALATI</t>
  </si>
  <si>
    <t>B. Obiective (proiecte) de investiţii noi</t>
  </si>
  <si>
    <t>Gîță Andreea-Violeta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</si>
</sst>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0.000"/>
    <numFmt numFmtId="189" formatCode="[$-418]d\ mmmm\ yyyy"/>
  </numFmts>
  <fonts count="3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14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sz val="13"/>
      <name val="Arial"/>
      <family val="2"/>
    </font>
    <font>
      <i/>
      <sz val="13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18" fillId="0" borderId="0" xfId="0" applyNumberFormat="1" applyFont="1" applyAlignment="1">
      <alignment/>
    </xf>
    <xf numFmtId="2" fontId="18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17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2" fontId="18" fillId="0" borderId="0" xfId="0" applyNumberFormat="1" applyFont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2" fontId="21" fillId="0" borderId="10" xfId="0" applyNumberFormat="1" applyFont="1" applyBorder="1" applyAlignment="1">
      <alignment/>
    </xf>
    <xf numFmtId="9" fontId="0" fillId="0" borderId="10" xfId="57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2" fontId="18" fillId="0" borderId="10" xfId="0" applyNumberFormat="1" applyFont="1" applyBorder="1" applyAlignment="1">
      <alignment horizontal="right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/>
    </xf>
    <xf numFmtId="2" fontId="18" fillId="0" borderId="10" xfId="0" applyNumberFormat="1" applyFont="1" applyBorder="1" applyAlignment="1">
      <alignment horizontal="right" vertical="center"/>
    </xf>
    <xf numFmtId="2" fontId="18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left"/>
    </xf>
    <xf numFmtId="0" fontId="22" fillId="0" borderId="10" xfId="0" applyFont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2" fontId="22" fillId="0" borderId="10" xfId="0" applyNumberFormat="1" applyFont="1" applyFill="1" applyBorder="1" applyAlignment="1">
      <alignment horizontal="left"/>
    </xf>
    <xf numFmtId="2" fontId="20" fillId="0" borderId="10" xfId="0" applyNumberFormat="1" applyFont="1" applyFill="1" applyBorder="1" applyAlignment="1">
      <alignment/>
    </xf>
    <xf numFmtId="0" fontId="23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/>
    </xf>
    <xf numFmtId="2" fontId="24" fillId="0" borderId="10" xfId="0" applyNumberFormat="1" applyFont="1" applyFill="1" applyBorder="1" applyAlignment="1">
      <alignment horizontal="left"/>
    </xf>
    <xf numFmtId="2" fontId="18" fillId="0" borderId="1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/>
    </xf>
    <xf numFmtId="2" fontId="22" fillId="0" borderId="10" xfId="0" applyNumberFormat="1" applyFont="1" applyBorder="1" applyAlignment="1">
      <alignment/>
    </xf>
    <xf numFmtId="2" fontId="20" fillId="0" borderId="10" xfId="0" applyNumberFormat="1" applyFont="1" applyFill="1" applyBorder="1" applyAlignment="1">
      <alignment horizontal="center"/>
    </xf>
    <xf numFmtId="2" fontId="22" fillId="0" borderId="10" xfId="0" applyNumberFormat="1" applyFont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horizontal="left" vertical="center" wrapText="1"/>
    </xf>
    <xf numFmtId="2" fontId="22" fillId="0" borderId="10" xfId="0" applyNumberFormat="1" applyFont="1" applyFill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horizontal="right"/>
    </xf>
    <xf numFmtId="0" fontId="18" fillId="0" borderId="10" xfId="0" applyFont="1" applyBorder="1" applyAlignment="1">
      <alignment/>
    </xf>
    <xf numFmtId="2" fontId="22" fillId="0" borderId="10" xfId="0" applyNumberFormat="1" applyFont="1" applyBorder="1" applyAlignment="1">
      <alignment vertical="center"/>
    </xf>
    <xf numFmtId="2" fontId="20" fillId="0" borderId="10" xfId="0" applyNumberFormat="1" applyFont="1" applyFill="1" applyBorder="1" applyAlignment="1">
      <alignment vertical="center"/>
    </xf>
    <xf numFmtId="2" fontId="22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Border="1" applyAlignment="1">
      <alignment horizontal="left" wrapText="1"/>
    </xf>
    <xf numFmtId="0" fontId="28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 horizontal="left"/>
    </xf>
    <xf numFmtId="0" fontId="29" fillId="0" borderId="10" xfId="0" applyFont="1" applyBorder="1" applyAlignment="1">
      <alignment horizontal="left" vertical="center" wrapText="1"/>
    </xf>
    <xf numFmtId="2" fontId="20" fillId="0" borderId="10" xfId="0" applyNumberFormat="1" applyFont="1" applyBorder="1" applyAlignment="1">
      <alignment horizontal="right"/>
    </xf>
    <xf numFmtId="0" fontId="31" fillId="0" borderId="10" xfId="0" applyFont="1" applyFill="1" applyBorder="1" applyAlignment="1">
      <alignment vertical="center"/>
    </xf>
    <xf numFmtId="0" fontId="32" fillId="0" borderId="10" xfId="0" applyFont="1" applyBorder="1" applyAlignment="1">
      <alignment horizontal="center" wrapText="1"/>
    </xf>
    <xf numFmtId="2" fontId="32" fillId="0" borderId="10" xfId="0" applyNumberFormat="1" applyFont="1" applyBorder="1" applyAlignment="1">
      <alignment horizontal="right"/>
    </xf>
    <xf numFmtId="0" fontId="33" fillId="0" borderId="10" xfId="0" applyFont="1" applyFill="1" applyBorder="1" applyAlignment="1">
      <alignment vertical="center"/>
    </xf>
    <xf numFmtId="0" fontId="32" fillId="0" borderId="10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vertical="center" wrapText="1"/>
    </xf>
    <xf numFmtId="2" fontId="24" fillId="0" borderId="12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2" fontId="20" fillId="24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5" fillId="25" borderId="10" xfId="0" applyFont="1" applyFill="1" applyBorder="1" applyAlignment="1">
      <alignment horizontal="left" wrapText="1"/>
    </xf>
    <xf numFmtId="0" fontId="26" fillId="26" borderId="10" xfId="0" applyFont="1" applyFill="1" applyBorder="1" applyAlignment="1">
      <alignment horizontal="left" wrapText="1"/>
    </xf>
    <xf numFmtId="0" fontId="20" fillId="24" borderId="10" xfId="0" applyFont="1" applyFill="1" applyBorder="1" applyAlignment="1">
      <alignment horizontal="left"/>
    </xf>
    <xf numFmtId="0" fontId="25" fillId="27" borderId="13" xfId="0" applyFont="1" applyFill="1" applyBorder="1" applyAlignment="1">
      <alignment horizontal="left"/>
    </xf>
    <xf numFmtId="0" fontId="25" fillId="27" borderId="14" xfId="0" applyFont="1" applyFill="1" applyBorder="1" applyAlignment="1">
      <alignment horizontal="left"/>
    </xf>
    <xf numFmtId="0" fontId="25" fillId="27" borderId="15" xfId="0" applyFont="1" applyFill="1" applyBorder="1" applyAlignment="1">
      <alignment horizontal="left"/>
    </xf>
    <xf numFmtId="0" fontId="25" fillId="27" borderId="10" xfId="0" applyFont="1" applyFill="1" applyBorder="1" applyAlignment="1">
      <alignment horizontal="left"/>
    </xf>
    <xf numFmtId="0" fontId="26" fillId="28" borderId="10" xfId="0" applyFont="1" applyFill="1" applyBorder="1" applyAlignment="1">
      <alignment horizontal="left"/>
    </xf>
    <xf numFmtId="0" fontId="25" fillId="27" borderId="10" xfId="0" applyFont="1" applyFill="1" applyBorder="1" applyAlignment="1">
      <alignment horizontal="left" vertical="center" wrapText="1"/>
    </xf>
    <xf numFmtId="0" fontId="26" fillId="28" borderId="10" xfId="0" applyFont="1" applyFill="1" applyBorder="1" applyAlignment="1">
      <alignment vertical="center" wrapText="1"/>
    </xf>
    <xf numFmtId="2" fontId="24" fillId="0" borderId="11" xfId="0" applyNumberFormat="1" applyFont="1" applyFill="1" applyBorder="1" applyAlignment="1">
      <alignment horizontal="center" vertical="center" wrapText="1"/>
    </xf>
    <xf numFmtId="2" fontId="24" fillId="0" borderId="12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left" vertical="center" wrapText="1"/>
    </xf>
    <xf numFmtId="2" fontId="18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wrapText="1"/>
    </xf>
    <xf numFmtId="0" fontId="29" fillId="0" borderId="1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2" fontId="21" fillId="0" borderId="10" xfId="0" applyNumberFormat="1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30" fillId="27" borderId="10" xfId="0" applyFont="1" applyFill="1" applyBorder="1" applyAlignment="1">
      <alignment horizontal="left"/>
    </xf>
    <xf numFmtId="0" fontId="30" fillId="28" borderId="10" xfId="0" applyFont="1" applyFill="1" applyBorder="1" applyAlignment="1">
      <alignment horizontal="left"/>
    </xf>
    <xf numFmtId="0" fontId="32" fillId="24" borderId="10" xfId="0" applyFont="1" applyFill="1" applyBorder="1" applyAlignment="1">
      <alignment vertical="center"/>
    </xf>
    <xf numFmtId="0" fontId="32" fillId="0" borderId="10" xfId="0" applyFont="1" applyBorder="1" applyAlignment="1">
      <alignment/>
    </xf>
    <xf numFmtId="2" fontId="32" fillId="24" borderId="10" xfId="0" applyNumberFormat="1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65"/>
  <sheetViews>
    <sheetView tabSelected="1" zoomScale="85" zoomScaleNormal="85" zoomScaleSheetLayoutView="100" zoomScalePageLayoutView="0" workbookViewId="0" topLeftCell="A1">
      <selection activeCell="N273" sqref="N1:N16384"/>
    </sheetView>
  </sheetViews>
  <sheetFormatPr defaultColWidth="9.140625" defaultRowHeight="12.75"/>
  <cols>
    <col min="1" max="1" width="57.421875" style="4" customWidth="1"/>
    <col min="2" max="2" width="4.57421875" style="8" customWidth="1"/>
    <col min="3" max="3" width="14.57421875" style="9" customWidth="1"/>
    <col min="4" max="4" width="13.7109375" style="16" customWidth="1"/>
    <col min="5" max="5" width="13.421875" style="9" customWidth="1"/>
    <col min="6" max="6" width="11.8515625" style="9" customWidth="1"/>
    <col min="7" max="7" width="11.140625" style="9" customWidth="1"/>
    <col min="8" max="8" width="10.8515625" style="9" customWidth="1"/>
    <col min="9" max="9" width="10.140625" style="9" customWidth="1"/>
    <col min="10" max="12" width="9.8515625" style="4" bestFit="1" customWidth="1"/>
    <col min="13" max="13" width="11.28125" style="4" bestFit="1" customWidth="1"/>
    <col min="14" max="16384" width="9.140625" style="4" customWidth="1"/>
  </cols>
  <sheetData>
    <row r="1" spans="1:9" ht="12.75">
      <c r="A1" s="4" t="s">
        <v>0</v>
      </c>
      <c r="C1" s="12"/>
      <c r="D1" s="19"/>
      <c r="I1" s="12"/>
    </row>
    <row r="2" spans="1:9" ht="15">
      <c r="A2" s="1" t="s">
        <v>1</v>
      </c>
      <c r="B2" s="2"/>
      <c r="C2" s="5"/>
      <c r="D2" s="20"/>
      <c r="E2" s="5"/>
      <c r="F2" s="5"/>
      <c r="G2" s="7"/>
      <c r="H2" s="7"/>
      <c r="I2" s="5"/>
    </row>
    <row r="3" spans="1:9" ht="15" customHeight="1">
      <c r="A3" s="1" t="s">
        <v>2</v>
      </c>
      <c r="B3" s="3"/>
      <c r="C3" s="5"/>
      <c r="D3" s="20"/>
      <c r="E3" s="5"/>
      <c r="F3" s="5"/>
      <c r="G3" s="7"/>
      <c r="H3" s="7"/>
      <c r="I3" s="5"/>
    </row>
    <row r="4" spans="1:9" ht="15">
      <c r="A4" s="1" t="s">
        <v>3</v>
      </c>
      <c r="B4" s="2"/>
      <c r="C4" s="5"/>
      <c r="D4" s="20"/>
      <c r="E4" s="5"/>
      <c r="F4" s="5"/>
      <c r="G4" s="5"/>
      <c r="H4" s="5"/>
      <c r="I4" s="5"/>
    </row>
    <row r="5" spans="1:9" ht="15">
      <c r="A5" s="1" t="s">
        <v>4</v>
      </c>
      <c r="B5" s="2"/>
      <c r="C5" s="5"/>
      <c r="D5" s="20"/>
      <c r="E5" s="5"/>
      <c r="F5" s="5"/>
      <c r="G5" s="5"/>
      <c r="H5" s="5"/>
      <c r="I5" s="5"/>
    </row>
    <row r="6" spans="1:9" ht="15">
      <c r="A6" s="120" t="s">
        <v>5</v>
      </c>
      <c r="B6" s="120"/>
      <c r="C6" s="120"/>
      <c r="D6" s="120"/>
      <c r="E6" s="120"/>
      <c r="F6" s="120"/>
      <c r="G6" s="120"/>
      <c r="H6" s="120"/>
      <c r="I6" s="120"/>
    </row>
    <row r="7" spans="1:9" ht="15">
      <c r="A7" s="120" t="s">
        <v>6</v>
      </c>
      <c r="B7" s="120"/>
      <c r="C7" s="120"/>
      <c r="D7" s="120"/>
      <c r="E7" s="120"/>
      <c r="F7" s="120"/>
      <c r="G7" s="120"/>
      <c r="H7" s="120"/>
      <c r="I7" s="120"/>
    </row>
    <row r="8" spans="1:9" ht="15">
      <c r="A8" s="1"/>
      <c r="B8" s="3"/>
      <c r="C8" s="7"/>
      <c r="D8" s="6"/>
      <c r="E8" s="7"/>
      <c r="F8" s="7"/>
      <c r="G8" s="7"/>
      <c r="H8" s="7"/>
      <c r="I8" s="13" t="s">
        <v>7</v>
      </c>
    </row>
    <row r="9" spans="1:9" ht="17.25" customHeight="1">
      <c r="A9" s="26" t="s">
        <v>8</v>
      </c>
      <c r="B9" s="27" t="s">
        <v>9</v>
      </c>
      <c r="C9" s="28" t="s">
        <v>10</v>
      </c>
      <c r="D9" s="28" t="s">
        <v>11</v>
      </c>
      <c r="E9" s="121" t="s">
        <v>53</v>
      </c>
      <c r="F9" s="121" t="s">
        <v>54</v>
      </c>
      <c r="G9" s="121" t="s">
        <v>55</v>
      </c>
      <c r="H9" s="121" t="s">
        <v>56</v>
      </c>
      <c r="I9" s="121" t="s">
        <v>12</v>
      </c>
    </row>
    <row r="10" spans="1:9" ht="16.5" customHeight="1">
      <c r="A10" s="29" t="s">
        <v>13</v>
      </c>
      <c r="B10" s="27"/>
      <c r="C10" s="28"/>
      <c r="D10" s="28" t="s">
        <v>14</v>
      </c>
      <c r="E10" s="121"/>
      <c r="F10" s="121"/>
      <c r="G10" s="121"/>
      <c r="H10" s="121"/>
      <c r="I10" s="121"/>
    </row>
    <row r="11" spans="1:9" ht="17.25">
      <c r="A11" s="29" t="s">
        <v>15</v>
      </c>
      <c r="B11" s="27"/>
      <c r="C11" s="30"/>
      <c r="D11" s="31" t="s">
        <v>39</v>
      </c>
      <c r="E11" s="121"/>
      <c r="F11" s="121"/>
      <c r="G11" s="121"/>
      <c r="H11" s="121"/>
      <c r="I11" s="121"/>
    </row>
    <row r="12" spans="1:9" ht="17.25">
      <c r="A12" s="29"/>
      <c r="B12" s="27"/>
      <c r="C12" s="30"/>
      <c r="D12" s="32">
        <v>44926</v>
      </c>
      <c r="E12" s="121"/>
      <c r="F12" s="121"/>
      <c r="G12" s="121"/>
      <c r="H12" s="121"/>
      <c r="I12" s="121"/>
    </row>
    <row r="13" spans="1:9" s="8" customFormat="1" ht="17.25">
      <c r="A13" s="27">
        <v>0</v>
      </c>
      <c r="B13" s="27">
        <v>1</v>
      </c>
      <c r="C13" s="33" t="s">
        <v>16</v>
      </c>
      <c r="D13" s="34">
        <v>3</v>
      </c>
      <c r="E13" s="34">
        <v>4</v>
      </c>
      <c r="F13" s="34">
        <v>5</v>
      </c>
      <c r="G13" s="34">
        <v>6</v>
      </c>
      <c r="H13" s="34">
        <v>7</v>
      </c>
      <c r="I13" s="34">
        <v>8</v>
      </c>
    </row>
    <row r="14" spans="1:9" s="8" customFormat="1" ht="17.25">
      <c r="A14" s="77" t="s">
        <v>70</v>
      </c>
      <c r="B14" s="74" t="s">
        <v>18</v>
      </c>
      <c r="C14" s="78">
        <f>C16+C26</f>
        <v>34028.69</v>
      </c>
      <c r="D14" s="78">
        <f aca="true" t="shared" si="0" ref="D14:I15">D16+D26</f>
        <v>5036.15</v>
      </c>
      <c r="E14" s="78">
        <f t="shared" si="0"/>
        <v>16629.45</v>
      </c>
      <c r="F14" s="78">
        <f t="shared" si="0"/>
        <v>6213.09</v>
      </c>
      <c r="G14" s="78">
        <f t="shared" si="0"/>
        <v>4588</v>
      </c>
      <c r="H14" s="78">
        <f t="shared" si="0"/>
        <v>1562</v>
      </c>
      <c r="I14" s="78">
        <f t="shared" si="0"/>
        <v>0</v>
      </c>
    </row>
    <row r="15" spans="1:9" s="8" customFormat="1" ht="17.25">
      <c r="A15" s="73"/>
      <c r="B15" s="74" t="s">
        <v>20</v>
      </c>
      <c r="C15" s="78">
        <f>C17+C27</f>
        <v>34028.69</v>
      </c>
      <c r="D15" s="78">
        <f t="shared" si="0"/>
        <v>5036.15</v>
      </c>
      <c r="E15" s="78">
        <f t="shared" si="0"/>
        <v>16629.45</v>
      </c>
      <c r="F15" s="78">
        <f t="shared" si="0"/>
        <v>6213.09</v>
      </c>
      <c r="G15" s="78">
        <f t="shared" si="0"/>
        <v>4588</v>
      </c>
      <c r="H15" s="78">
        <f t="shared" si="0"/>
        <v>1562</v>
      </c>
      <c r="I15" s="78">
        <f t="shared" si="0"/>
        <v>0</v>
      </c>
    </row>
    <row r="16" spans="1:9" ht="17.25">
      <c r="A16" s="77" t="s">
        <v>17</v>
      </c>
      <c r="B16" s="27" t="s">
        <v>18</v>
      </c>
      <c r="C16" s="36">
        <f aca="true" t="shared" si="1" ref="C16:C21">SUM(D16:I16)</f>
        <v>34025.490000000005</v>
      </c>
      <c r="D16" s="36">
        <f>D20+D24</f>
        <v>5036.15</v>
      </c>
      <c r="E16" s="36">
        <f>E20+E22+E24+E18</f>
        <v>16626.25</v>
      </c>
      <c r="F16" s="36">
        <f aca="true" t="shared" si="2" ref="F16:H17">F20+F22+F24</f>
        <v>6213.09</v>
      </c>
      <c r="G16" s="36">
        <f t="shared" si="2"/>
        <v>4588</v>
      </c>
      <c r="H16" s="36">
        <f t="shared" si="2"/>
        <v>1562</v>
      </c>
      <c r="I16" s="36">
        <f>I20+I24</f>
        <v>0</v>
      </c>
    </row>
    <row r="17" spans="1:9" ht="17.25">
      <c r="A17" s="37" t="s">
        <v>19</v>
      </c>
      <c r="B17" s="27" t="s">
        <v>20</v>
      </c>
      <c r="C17" s="36">
        <f t="shared" si="1"/>
        <v>34025.490000000005</v>
      </c>
      <c r="D17" s="36">
        <f>D21+D25</f>
        <v>5036.15</v>
      </c>
      <c r="E17" s="36">
        <f>E21+E23+E25+E19</f>
        <v>16626.25</v>
      </c>
      <c r="F17" s="36">
        <f t="shared" si="2"/>
        <v>6213.09</v>
      </c>
      <c r="G17" s="36">
        <f t="shared" si="2"/>
        <v>4588</v>
      </c>
      <c r="H17" s="36">
        <f t="shared" si="2"/>
        <v>1562</v>
      </c>
      <c r="I17" s="36">
        <f>I21+I25</f>
        <v>0</v>
      </c>
    </row>
    <row r="18" spans="1:9" ht="17.25">
      <c r="A18" s="37" t="s">
        <v>67</v>
      </c>
      <c r="B18" s="27" t="s">
        <v>18</v>
      </c>
      <c r="C18" s="36">
        <f t="shared" si="1"/>
        <v>16.4</v>
      </c>
      <c r="D18" s="36">
        <v>0</v>
      </c>
      <c r="E18" s="36">
        <f aca="true" t="shared" si="3" ref="E18:I19">E45</f>
        <v>16.4</v>
      </c>
      <c r="F18" s="36">
        <f t="shared" si="3"/>
        <v>0</v>
      </c>
      <c r="G18" s="36">
        <f t="shared" si="3"/>
        <v>0</v>
      </c>
      <c r="H18" s="36">
        <f t="shared" si="3"/>
        <v>0</v>
      </c>
      <c r="I18" s="36">
        <f t="shared" si="3"/>
        <v>0</v>
      </c>
    </row>
    <row r="19" spans="1:9" ht="17.25">
      <c r="A19" s="37"/>
      <c r="B19" s="27" t="s">
        <v>20</v>
      </c>
      <c r="C19" s="36">
        <f t="shared" si="1"/>
        <v>16.4</v>
      </c>
      <c r="D19" s="36">
        <v>0</v>
      </c>
      <c r="E19" s="36">
        <f t="shared" si="3"/>
        <v>16.4</v>
      </c>
      <c r="F19" s="36">
        <f t="shared" si="3"/>
        <v>0</v>
      </c>
      <c r="G19" s="36">
        <f t="shared" si="3"/>
        <v>0</v>
      </c>
      <c r="H19" s="36">
        <f t="shared" si="3"/>
        <v>0</v>
      </c>
      <c r="I19" s="36">
        <f t="shared" si="3"/>
        <v>0</v>
      </c>
    </row>
    <row r="20" spans="1:9" ht="37.5" customHeight="1">
      <c r="A20" s="133" t="s">
        <v>43</v>
      </c>
      <c r="B20" s="38" t="s">
        <v>18</v>
      </c>
      <c r="C20" s="36">
        <f t="shared" si="1"/>
        <v>1991.15</v>
      </c>
      <c r="D20" s="36">
        <f>D47+D33</f>
        <v>869.15</v>
      </c>
      <c r="E20" s="36">
        <f>E47+E33</f>
        <v>1122</v>
      </c>
      <c r="F20" s="36">
        <f>F47+F33</f>
        <v>0</v>
      </c>
      <c r="G20" s="36">
        <f>G47+G33</f>
        <v>0</v>
      </c>
      <c r="H20" s="36">
        <f>H47+H33</f>
        <v>0</v>
      </c>
      <c r="I20" s="36">
        <f>I47+I33</f>
        <v>0</v>
      </c>
    </row>
    <row r="21" spans="1:9" ht="17.25" customHeight="1">
      <c r="A21" s="133"/>
      <c r="B21" s="38" t="s">
        <v>20</v>
      </c>
      <c r="C21" s="36">
        <f t="shared" si="1"/>
        <v>1991.15</v>
      </c>
      <c r="D21" s="36">
        <f>D48+D34</f>
        <v>869.15</v>
      </c>
      <c r="E21" s="36">
        <f>E48+E34</f>
        <v>1122</v>
      </c>
      <c r="F21" s="36">
        <f>F48+F34</f>
        <v>0</v>
      </c>
      <c r="G21" s="36">
        <f>G48+G34</f>
        <v>0</v>
      </c>
      <c r="H21" s="36">
        <f>H48+H34</f>
        <v>0</v>
      </c>
      <c r="I21" s="39">
        <v>0</v>
      </c>
    </row>
    <row r="22" spans="1:9" ht="24.75" customHeight="1">
      <c r="A22" s="134" t="s">
        <v>65</v>
      </c>
      <c r="B22" s="38" t="s">
        <v>18</v>
      </c>
      <c r="C22" s="36">
        <f>C111</f>
        <v>892.09</v>
      </c>
      <c r="D22" s="36">
        <f aca="true" t="shared" si="4" ref="D22:I22">D111</f>
        <v>0</v>
      </c>
      <c r="E22" s="36">
        <f t="shared" si="4"/>
        <v>300</v>
      </c>
      <c r="F22" s="36">
        <f t="shared" si="4"/>
        <v>592.09</v>
      </c>
      <c r="G22" s="36">
        <f t="shared" si="4"/>
        <v>0</v>
      </c>
      <c r="H22" s="36">
        <f t="shared" si="4"/>
        <v>0</v>
      </c>
      <c r="I22" s="36">
        <f t="shared" si="4"/>
        <v>0</v>
      </c>
    </row>
    <row r="23" spans="1:9" ht="29.25" customHeight="1">
      <c r="A23" s="134"/>
      <c r="B23" s="38" t="s">
        <v>20</v>
      </c>
      <c r="C23" s="36">
        <f>C112</f>
        <v>892.09</v>
      </c>
      <c r="D23" s="36">
        <f aca="true" t="shared" si="5" ref="D23:I23">D112</f>
        <v>0</v>
      </c>
      <c r="E23" s="36">
        <f t="shared" si="5"/>
        <v>300</v>
      </c>
      <c r="F23" s="36">
        <f t="shared" si="5"/>
        <v>592.09</v>
      </c>
      <c r="G23" s="36">
        <f t="shared" si="5"/>
        <v>0</v>
      </c>
      <c r="H23" s="36">
        <f t="shared" si="5"/>
        <v>0</v>
      </c>
      <c r="I23" s="36">
        <f t="shared" si="5"/>
        <v>0</v>
      </c>
    </row>
    <row r="24" spans="1:9" ht="18.75" customHeight="1">
      <c r="A24" s="134" t="s">
        <v>21</v>
      </c>
      <c r="B24" s="41" t="s">
        <v>18</v>
      </c>
      <c r="C24" s="36">
        <f>D24+E24+F24+G24+H24+I24</f>
        <v>31125.85</v>
      </c>
      <c r="D24" s="36">
        <v>4167</v>
      </c>
      <c r="E24" s="36">
        <v>15187.85</v>
      </c>
      <c r="F24" s="36">
        <v>5621</v>
      </c>
      <c r="G24" s="36">
        <v>4588</v>
      </c>
      <c r="H24" s="36">
        <v>1562</v>
      </c>
      <c r="I24" s="36">
        <v>0</v>
      </c>
    </row>
    <row r="25" spans="1:9" ht="17.25">
      <c r="A25" s="134"/>
      <c r="B25" s="41" t="s">
        <v>20</v>
      </c>
      <c r="C25" s="36">
        <f>D25+E25+F25+G25+H25+I25</f>
        <v>31125.85</v>
      </c>
      <c r="D25" s="36">
        <v>4167</v>
      </c>
      <c r="E25" s="36">
        <v>15187.85</v>
      </c>
      <c r="F25" s="36">
        <v>5621</v>
      </c>
      <c r="G25" s="36">
        <v>4588</v>
      </c>
      <c r="H25" s="36">
        <v>1562</v>
      </c>
      <c r="I25" s="36">
        <v>0</v>
      </c>
    </row>
    <row r="26" spans="1:9" ht="15">
      <c r="A26" s="119" t="s">
        <v>68</v>
      </c>
      <c r="B26" s="71" t="s">
        <v>18</v>
      </c>
      <c r="C26" s="36">
        <f>D26+E26+F26+G26</f>
        <v>3.2</v>
      </c>
      <c r="D26" s="36">
        <f aca="true" t="shared" si="6" ref="D26:I26">D51</f>
        <v>0</v>
      </c>
      <c r="E26" s="36">
        <f t="shared" si="6"/>
        <v>3.2</v>
      </c>
      <c r="F26" s="36">
        <f t="shared" si="6"/>
        <v>0</v>
      </c>
      <c r="G26" s="36">
        <f t="shared" si="6"/>
        <v>0</v>
      </c>
      <c r="H26" s="36">
        <f t="shared" si="6"/>
        <v>0</v>
      </c>
      <c r="I26" s="36">
        <f t="shared" si="6"/>
        <v>0</v>
      </c>
    </row>
    <row r="27" spans="1:9" ht="15">
      <c r="A27" s="119" t="s">
        <v>19</v>
      </c>
      <c r="B27" s="71" t="s">
        <v>20</v>
      </c>
      <c r="C27" s="36">
        <f>D27+E27+F27+G27</f>
        <v>3.2</v>
      </c>
      <c r="D27" s="36">
        <f aca="true" t="shared" si="7" ref="D27:I29">D52</f>
        <v>0</v>
      </c>
      <c r="E27" s="36">
        <f t="shared" si="7"/>
        <v>3.2</v>
      </c>
      <c r="F27" s="36">
        <f t="shared" si="7"/>
        <v>0</v>
      </c>
      <c r="G27" s="36">
        <f t="shared" si="7"/>
        <v>0</v>
      </c>
      <c r="H27" s="36">
        <f t="shared" si="7"/>
        <v>0</v>
      </c>
      <c r="I27" s="36">
        <f t="shared" si="7"/>
        <v>0</v>
      </c>
    </row>
    <row r="28" spans="1:9" ht="15">
      <c r="A28" s="134" t="s">
        <v>21</v>
      </c>
      <c r="B28" s="72" t="s">
        <v>18</v>
      </c>
      <c r="C28" s="36">
        <f>D28+E28+F28+G28</f>
        <v>3.2</v>
      </c>
      <c r="D28" s="36">
        <f t="shared" si="7"/>
        <v>0</v>
      </c>
      <c r="E28" s="36">
        <f t="shared" si="7"/>
        <v>3.2</v>
      </c>
      <c r="F28" s="36">
        <f t="shared" si="7"/>
        <v>0</v>
      </c>
      <c r="G28" s="36">
        <f t="shared" si="7"/>
        <v>0</v>
      </c>
      <c r="H28" s="36">
        <f t="shared" si="7"/>
        <v>0</v>
      </c>
      <c r="I28" s="36">
        <f t="shared" si="7"/>
        <v>0</v>
      </c>
    </row>
    <row r="29" spans="1:9" ht="15">
      <c r="A29" s="134"/>
      <c r="B29" s="72" t="s">
        <v>20</v>
      </c>
      <c r="C29" s="36">
        <f>D29+E29+F29+G29</f>
        <v>3.2</v>
      </c>
      <c r="D29" s="36">
        <f t="shared" si="7"/>
        <v>0</v>
      </c>
      <c r="E29" s="36">
        <f t="shared" si="7"/>
        <v>3.2</v>
      </c>
      <c r="F29" s="36">
        <f t="shared" si="7"/>
        <v>0</v>
      </c>
      <c r="G29" s="36">
        <f t="shared" si="7"/>
        <v>0</v>
      </c>
      <c r="H29" s="36">
        <f t="shared" si="7"/>
        <v>0</v>
      </c>
      <c r="I29" s="36">
        <f t="shared" si="7"/>
        <v>0</v>
      </c>
    </row>
    <row r="30" spans="1:9" s="91" customFormat="1" ht="18" customHeight="1">
      <c r="A30" s="100" t="s">
        <v>22</v>
      </c>
      <c r="B30" s="101"/>
      <c r="C30" s="101"/>
      <c r="D30" s="101"/>
      <c r="E30" s="101"/>
      <c r="F30" s="101"/>
      <c r="G30" s="101"/>
      <c r="H30" s="101"/>
      <c r="I30" s="101"/>
    </row>
    <row r="31" spans="1:9" s="91" customFormat="1" ht="18">
      <c r="A31" s="35" t="s">
        <v>17</v>
      </c>
      <c r="B31" s="27" t="s">
        <v>18</v>
      </c>
      <c r="C31" s="42">
        <f>D31+E31+F31+G31+H31</f>
        <v>72684.85</v>
      </c>
      <c r="D31" s="42">
        <f>D33+D35</f>
        <v>4497.45</v>
      </c>
      <c r="E31" s="43">
        <v>13187.4</v>
      </c>
      <c r="F31" s="42">
        <v>50000</v>
      </c>
      <c r="G31" s="42">
        <f>G33+G35</f>
        <v>4000</v>
      </c>
      <c r="H31" s="42">
        <f>H33+H35</f>
        <v>1000</v>
      </c>
      <c r="I31" s="42">
        <f>I33+I35</f>
        <v>0</v>
      </c>
    </row>
    <row r="32" spans="1:9" s="91" customFormat="1" ht="17.25">
      <c r="A32" s="37" t="s">
        <v>19</v>
      </c>
      <c r="B32" s="27" t="s">
        <v>20</v>
      </c>
      <c r="C32" s="42">
        <f>D32+E32+F32+G32+H32</f>
        <v>72684.85</v>
      </c>
      <c r="D32" s="42">
        <f>D34+D36</f>
        <v>4497.45</v>
      </c>
      <c r="E32" s="43">
        <v>13187.4</v>
      </c>
      <c r="F32" s="42">
        <v>50000</v>
      </c>
      <c r="G32" s="42">
        <f>G34+G36</f>
        <v>4000</v>
      </c>
      <c r="H32" s="42">
        <f>H34+H36</f>
        <v>1000</v>
      </c>
      <c r="I32" s="42">
        <f>I34+I36</f>
        <v>0</v>
      </c>
    </row>
    <row r="33" spans="1:9" s="91" customFormat="1" ht="17.25">
      <c r="A33" s="115" t="s">
        <v>43</v>
      </c>
      <c r="B33" s="27" t="s">
        <v>18</v>
      </c>
      <c r="C33" s="36">
        <f>D33+E33</f>
        <v>1871.15</v>
      </c>
      <c r="D33" s="36">
        <f aca="true" t="shared" si="8" ref="D33:I34">D189</f>
        <v>869.15</v>
      </c>
      <c r="E33" s="43">
        <f>E189</f>
        <v>1002</v>
      </c>
      <c r="F33" s="36">
        <f t="shared" si="8"/>
        <v>0</v>
      </c>
      <c r="G33" s="36">
        <f t="shared" si="8"/>
        <v>0</v>
      </c>
      <c r="H33" s="36">
        <f t="shared" si="8"/>
        <v>0</v>
      </c>
      <c r="I33" s="36">
        <f t="shared" si="8"/>
        <v>0</v>
      </c>
    </row>
    <row r="34" spans="1:9" s="91" customFormat="1" ht="29.25" customHeight="1">
      <c r="A34" s="115"/>
      <c r="B34" s="27" t="s">
        <v>20</v>
      </c>
      <c r="C34" s="36">
        <f>D34+E34</f>
        <v>1871.15</v>
      </c>
      <c r="D34" s="43">
        <f>D190</f>
        <v>869.15</v>
      </c>
      <c r="E34" s="43">
        <f>E190</f>
        <v>1002</v>
      </c>
      <c r="F34" s="36">
        <f t="shared" si="8"/>
        <v>0</v>
      </c>
      <c r="G34" s="36">
        <f t="shared" si="8"/>
        <v>0</v>
      </c>
      <c r="H34" s="36">
        <f t="shared" si="8"/>
        <v>0</v>
      </c>
      <c r="I34" s="36">
        <f t="shared" si="8"/>
        <v>0</v>
      </c>
    </row>
    <row r="35" spans="1:10" s="91" customFormat="1" ht="17.25">
      <c r="A35" s="136" t="s">
        <v>21</v>
      </c>
      <c r="B35" s="41" t="s">
        <v>18</v>
      </c>
      <c r="C35" s="36">
        <f>D35+E35+F35+G35+H35+I35</f>
        <v>25813.7</v>
      </c>
      <c r="D35" s="43">
        <f>D118+D221+D254</f>
        <v>3628.3</v>
      </c>
      <c r="E35" s="43">
        <f>E118+E221+E254+E312</f>
        <v>12185.400000000001</v>
      </c>
      <c r="F35" s="43">
        <f aca="true" t="shared" si="9" ref="F35:I36">F314</f>
        <v>5000</v>
      </c>
      <c r="G35" s="43">
        <f t="shared" si="9"/>
        <v>4000</v>
      </c>
      <c r="H35" s="43">
        <f t="shared" si="9"/>
        <v>1000</v>
      </c>
      <c r="I35" s="43">
        <f t="shared" si="9"/>
        <v>0</v>
      </c>
      <c r="J35" s="22"/>
    </row>
    <row r="36" spans="1:9" s="91" customFormat="1" ht="17.25">
      <c r="A36" s="137"/>
      <c r="B36" s="41" t="s">
        <v>20</v>
      </c>
      <c r="C36" s="36">
        <f>D36+E36+F36+G36+H36+I36</f>
        <v>25813.7</v>
      </c>
      <c r="D36" s="43">
        <f>D119+D222+D255</f>
        <v>3628.3</v>
      </c>
      <c r="E36" s="43">
        <f>E119+E222+E255+E313</f>
        <v>12185.400000000001</v>
      </c>
      <c r="F36" s="43">
        <f t="shared" si="9"/>
        <v>5000</v>
      </c>
      <c r="G36" s="43">
        <f t="shared" si="9"/>
        <v>4000</v>
      </c>
      <c r="H36" s="43">
        <f t="shared" si="9"/>
        <v>1000</v>
      </c>
      <c r="I36" s="43">
        <f t="shared" si="9"/>
        <v>0</v>
      </c>
    </row>
    <row r="37" spans="1:9" s="91" customFormat="1" ht="18" customHeight="1">
      <c r="A37" s="100" t="s">
        <v>73</v>
      </c>
      <c r="B37" s="101"/>
      <c r="C37" s="101"/>
      <c r="D37" s="101"/>
      <c r="E37" s="101"/>
      <c r="F37" s="101"/>
      <c r="G37" s="101"/>
      <c r="H37" s="101"/>
      <c r="I37" s="101"/>
    </row>
    <row r="38" spans="1:9" s="91" customFormat="1" ht="18">
      <c r="A38" s="35" t="s">
        <v>17</v>
      </c>
      <c r="B38" s="27" t="s">
        <v>18</v>
      </c>
      <c r="C38" s="36">
        <v>892.09</v>
      </c>
      <c r="D38" s="36">
        <v>0</v>
      </c>
      <c r="E38" s="36">
        <v>300</v>
      </c>
      <c r="F38" s="36">
        <v>592.09</v>
      </c>
      <c r="G38" s="36">
        <v>0</v>
      </c>
      <c r="H38" s="36">
        <v>0</v>
      </c>
      <c r="I38" s="36">
        <v>0</v>
      </c>
    </row>
    <row r="39" spans="1:9" s="91" customFormat="1" ht="17.25">
      <c r="A39" s="37" t="s">
        <v>19</v>
      </c>
      <c r="B39" s="27" t="s">
        <v>20</v>
      </c>
      <c r="C39" s="36">
        <v>892.09</v>
      </c>
      <c r="D39" s="36">
        <v>0</v>
      </c>
      <c r="E39" s="36">
        <v>300</v>
      </c>
      <c r="F39" s="36">
        <v>592.09</v>
      </c>
      <c r="G39" s="36">
        <v>0</v>
      </c>
      <c r="H39" s="36">
        <v>0</v>
      </c>
      <c r="I39" s="36">
        <v>0</v>
      </c>
    </row>
    <row r="40" spans="1:9" s="91" customFormat="1" ht="21" customHeight="1">
      <c r="A40" s="116" t="s">
        <v>65</v>
      </c>
      <c r="B40" s="38" t="s">
        <v>18</v>
      </c>
      <c r="C40" s="36">
        <v>892.09</v>
      </c>
      <c r="D40" s="36">
        <v>0</v>
      </c>
      <c r="E40" s="36">
        <v>300</v>
      </c>
      <c r="F40" s="36">
        <v>592.09</v>
      </c>
      <c r="G40" s="36">
        <v>0</v>
      </c>
      <c r="H40" s="36">
        <v>0</v>
      </c>
      <c r="I40" s="36">
        <v>0</v>
      </c>
    </row>
    <row r="41" spans="1:9" s="91" customFormat="1" ht="22.5" customHeight="1">
      <c r="A41" s="116"/>
      <c r="B41" s="38" t="s">
        <v>20</v>
      </c>
      <c r="C41" s="36">
        <v>892.09</v>
      </c>
      <c r="D41" s="36">
        <v>0</v>
      </c>
      <c r="E41" s="36">
        <v>300</v>
      </c>
      <c r="F41" s="36">
        <v>592.09</v>
      </c>
      <c r="G41" s="36">
        <v>0</v>
      </c>
      <c r="H41" s="36">
        <v>0</v>
      </c>
      <c r="I41" s="36">
        <v>0</v>
      </c>
    </row>
    <row r="42" spans="1:10" s="91" customFormat="1" ht="20.25" customHeight="1">
      <c r="A42" s="97" t="s">
        <v>23</v>
      </c>
      <c r="B42" s="98"/>
      <c r="C42" s="98"/>
      <c r="D42" s="98"/>
      <c r="E42" s="98"/>
      <c r="F42" s="98"/>
      <c r="G42" s="98"/>
      <c r="H42" s="98"/>
      <c r="I42" s="98"/>
      <c r="J42" s="22"/>
    </row>
    <row r="43" spans="1:9" s="91" customFormat="1" ht="18">
      <c r="A43" s="44" t="s">
        <v>17</v>
      </c>
      <c r="B43" s="27" t="s">
        <v>18</v>
      </c>
      <c r="C43" s="36">
        <f aca="true" t="shared" si="10" ref="C43:C49">SUM(D43:I43)</f>
        <v>5362.879999999999</v>
      </c>
      <c r="D43" s="43">
        <f>D49</f>
        <v>469.42999999999995</v>
      </c>
      <c r="E43" s="43">
        <f aca="true" t="shared" si="11" ref="E43:I44">E47+E49</f>
        <v>3122.45</v>
      </c>
      <c r="F43" s="43">
        <f t="shared" si="11"/>
        <v>621</v>
      </c>
      <c r="G43" s="43">
        <f t="shared" si="11"/>
        <v>588</v>
      </c>
      <c r="H43" s="43">
        <f t="shared" si="11"/>
        <v>562</v>
      </c>
      <c r="I43" s="43">
        <f t="shared" si="11"/>
        <v>0</v>
      </c>
    </row>
    <row r="44" spans="1:9" s="91" customFormat="1" ht="17.25">
      <c r="A44" s="45" t="s">
        <v>19</v>
      </c>
      <c r="B44" s="27" t="s">
        <v>20</v>
      </c>
      <c r="C44" s="36">
        <f t="shared" si="10"/>
        <v>5362.879999999999</v>
      </c>
      <c r="D44" s="43">
        <f>D50</f>
        <v>469.42999999999995</v>
      </c>
      <c r="E44" s="43">
        <f>E48+E50</f>
        <v>3122.45</v>
      </c>
      <c r="F44" s="43">
        <f t="shared" si="11"/>
        <v>621</v>
      </c>
      <c r="G44" s="43">
        <f t="shared" si="11"/>
        <v>588</v>
      </c>
      <c r="H44" s="43">
        <f t="shared" si="11"/>
        <v>562</v>
      </c>
      <c r="I44" s="43">
        <f t="shared" si="11"/>
        <v>0</v>
      </c>
    </row>
    <row r="45" spans="1:9" s="91" customFormat="1" ht="17.25">
      <c r="A45" s="45" t="s">
        <v>67</v>
      </c>
      <c r="B45" s="27" t="s">
        <v>18</v>
      </c>
      <c r="C45" s="36">
        <f t="shared" si="10"/>
        <v>16.4</v>
      </c>
      <c r="D45" s="43">
        <v>0</v>
      </c>
      <c r="E45" s="43">
        <f aca="true" t="shared" si="12" ref="E45:H46">E230</f>
        <v>16.4</v>
      </c>
      <c r="F45" s="43">
        <f t="shared" si="12"/>
        <v>0</v>
      </c>
      <c r="G45" s="43">
        <f t="shared" si="12"/>
        <v>0</v>
      </c>
      <c r="H45" s="43">
        <f t="shared" si="12"/>
        <v>0</v>
      </c>
      <c r="I45" s="43">
        <v>0</v>
      </c>
    </row>
    <row r="46" spans="1:9" s="91" customFormat="1" ht="17.25">
      <c r="A46" s="45"/>
      <c r="B46" s="27" t="s">
        <v>20</v>
      </c>
      <c r="C46" s="36">
        <f t="shared" si="10"/>
        <v>16.4</v>
      </c>
      <c r="D46" s="43">
        <v>0</v>
      </c>
      <c r="E46" s="43">
        <f t="shared" si="12"/>
        <v>16.4</v>
      </c>
      <c r="F46" s="43">
        <f t="shared" si="12"/>
        <v>0</v>
      </c>
      <c r="G46" s="43">
        <f t="shared" si="12"/>
        <v>0</v>
      </c>
      <c r="H46" s="43">
        <f t="shared" si="12"/>
        <v>0</v>
      </c>
      <c r="I46" s="43">
        <v>0</v>
      </c>
    </row>
    <row r="47" spans="1:9" s="91" customFormat="1" ht="17.25">
      <c r="A47" s="115" t="s">
        <v>43</v>
      </c>
      <c r="B47" s="27" t="s">
        <v>18</v>
      </c>
      <c r="C47" s="36">
        <f t="shared" si="10"/>
        <v>120</v>
      </c>
      <c r="D47" s="43">
        <f>D74</f>
        <v>0</v>
      </c>
      <c r="E47" s="36">
        <f>E74</f>
        <v>120</v>
      </c>
      <c r="F47" s="36">
        <v>0</v>
      </c>
      <c r="G47" s="36">
        <v>0</v>
      </c>
      <c r="H47" s="39">
        <v>0</v>
      </c>
      <c r="I47" s="36">
        <v>0</v>
      </c>
    </row>
    <row r="48" spans="1:9" s="91" customFormat="1" ht="24.75" customHeight="1">
      <c r="A48" s="115"/>
      <c r="B48" s="27" t="s">
        <v>20</v>
      </c>
      <c r="C48" s="36">
        <f t="shared" si="10"/>
        <v>120</v>
      </c>
      <c r="D48" s="43">
        <f>D75</f>
        <v>0</v>
      </c>
      <c r="E48" s="36">
        <f>E75</f>
        <v>120</v>
      </c>
      <c r="F48" s="36">
        <v>0</v>
      </c>
      <c r="G48" s="36">
        <v>0</v>
      </c>
      <c r="H48" s="39">
        <v>0</v>
      </c>
      <c r="I48" s="36">
        <v>0</v>
      </c>
    </row>
    <row r="49" spans="1:9" s="91" customFormat="1" ht="18">
      <c r="A49" s="46" t="s">
        <v>21</v>
      </c>
      <c r="B49" s="41" t="s">
        <v>18</v>
      </c>
      <c r="C49" s="36">
        <f t="shared" si="10"/>
        <v>5242.879999999999</v>
      </c>
      <c r="D49" s="43">
        <f aca="true" t="shared" si="13" ref="D49:I50">D58+D67+D76</f>
        <v>469.42999999999995</v>
      </c>
      <c r="E49" s="43">
        <f t="shared" si="13"/>
        <v>3002.45</v>
      </c>
      <c r="F49" s="43">
        <f t="shared" si="13"/>
        <v>621</v>
      </c>
      <c r="G49" s="43">
        <f t="shared" si="13"/>
        <v>588</v>
      </c>
      <c r="H49" s="43">
        <f t="shared" si="13"/>
        <v>562</v>
      </c>
      <c r="I49" s="43">
        <f t="shared" si="13"/>
        <v>0</v>
      </c>
    </row>
    <row r="50" spans="1:9" s="91" customFormat="1" ht="17.25">
      <c r="A50" s="45"/>
      <c r="B50" s="41" t="s">
        <v>20</v>
      </c>
      <c r="C50" s="43">
        <f>C59+C68+C77</f>
        <v>5242.88</v>
      </c>
      <c r="D50" s="43">
        <f t="shared" si="13"/>
        <v>469.42999999999995</v>
      </c>
      <c r="E50" s="43">
        <f t="shared" si="13"/>
        <v>3002.45</v>
      </c>
      <c r="F50" s="43">
        <f t="shared" si="13"/>
        <v>621</v>
      </c>
      <c r="G50" s="43">
        <f t="shared" si="13"/>
        <v>588</v>
      </c>
      <c r="H50" s="43">
        <f t="shared" si="13"/>
        <v>562</v>
      </c>
      <c r="I50" s="43">
        <f t="shared" si="13"/>
        <v>0</v>
      </c>
    </row>
    <row r="51" spans="1:9" s="91" customFormat="1" ht="17.25">
      <c r="A51" s="76" t="s">
        <v>68</v>
      </c>
      <c r="B51" s="71" t="s">
        <v>18</v>
      </c>
      <c r="C51" s="36">
        <f>D51+E51+F51+G51</f>
        <v>3.2</v>
      </c>
      <c r="D51" s="43">
        <f aca="true" t="shared" si="14" ref="D51:I51">D60</f>
        <v>0</v>
      </c>
      <c r="E51" s="43">
        <f t="shared" si="14"/>
        <v>3.2</v>
      </c>
      <c r="F51" s="43">
        <f t="shared" si="14"/>
        <v>0</v>
      </c>
      <c r="G51" s="43">
        <f t="shared" si="14"/>
        <v>0</v>
      </c>
      <c r="H51" s="43">
        <f t="shared" si="14"/>
        <v>0</v>
      </c>
      <c r="I51" s="43">
        <f t="shared" si="14"/>
        <v>0</v>
      </c>
    </row>
    <row r="52" spans="1:9" s="91" customFormat="1" ht="18">
      <c r="A52" s="46" t="s">
        <v>19</v>
      </c>
      <c r="B52" s="71" t="s">
        <v>20</v>
      </c>
      <c r="C52" s="36">
        <f>D52+E52+F52+G52</f>
        <v>3.2</v>
      </c>
      <c r="D52" s="43">
        <f aca="true" t="shared" si="15" ref="D52:I54">D61</f>
        <v>0</v>
      </c>
      <c r="E52" s="43">
        <f t="shared" si="15"/>
        <v>3.2</v>
      </c>
      <c r="F52" s="43">
        <f t="shared" si="15"/>
        <v>0</v>
      </c>
      <c r="G52" s="43">
        <f t="shared" si="15"/>
        <v>0</v>
      </c>
      <c r="H52" s="43">
        <f t="shared" si="15"/>
        <v>0</v>
      </c>
      <c r="I52" s="43">
        <f t="shared" si="15"/>
        <v>0</v>
      </c>
    </row>
    <row r="53" spans="1:9" s="91" customFormat="1" ht="18">
      <c r="A53" s="46" t="s">
        <v>21</v>
      </c>
      <c r="B53" s="72" t="s">
        <v>18</v>
      </c>
      <c r="C53" s="36">
        <f>D53+E53+F53+G53</f>
        <v>3.2</v>
      </c>
      <c r="D53" s="43">
        <f t="shared" si="15"/>
        <v>0</v>
      </c>
      <c r="E53" s="43">
        <f t="shared" si="15"/>
        <v>3.2</v>
      </c>
      <c r="F53" s="43">
        <f t="shared" si="15"/>
        <v>0</v>
      </c>
      <c r="G53" s="43">
        <f t="shared" si="15"/>
        <v>0</v>
      </c>
      <c r="H53" s="43">
        <f t="shared" si="15"/>
        <v>0</v>
      </c>
      <c r="I53" s="43">
        <f t="shared" si="15"/>
        <v>0</v>
      </c>
    </row>
    <row r="54" spans="1:9" s="91" customFormat="1" ht="18">
      <c r="A54" s="46"/>
      <c r="B54" s="72" t="s">
        <v>20</v>
      </c>
      <c r="C54" s="36">
        <f>D54+E54+F54+G54</f>
        <v>3.2</v>
      </c>
      <c r="D54" s="43">
        <f t="shared" si="15"/>
        <v>0</v>
      </c>
      <c r="E54" s="43">
        <f t="shared" si="15"/>
        <v>3.2</v>
      </c>
      <c r="F54" s="43">
        <f t="shared" si="15"/>
        <v>0</v>
      </c>
      <c r="G54" s="43">
        <f t="shared" si="15"/>
        <v>0</v>
      </c>
      <c r="H54" s="43">
        <f t="shared" si="15"/>
        <v>0</v>
      </c>
      <c r="I54" s="43">
        <f t="shared" si="15"/>
        <v>0</v>
      </c>
    </row>
    <row r="55" spans="1:9" s="91" customFormat="1" ht="15.75" customHeight="1">
      <c r="A55" s="97" t="s">
        <v>24</v>
      </c>
      <c r="B55" s="98"/>
      <c r="C55" s="98"/>
      <c r="D55" s="98"/>
      <c r="E55" s="98"/>
      <c r="F55" s="98"/>
      <c r="G55" s="98"/>
      <c r="H55" s="98"/>
      <c r="I55" s="98"/>
    </row>
    <row r="56" spans="1:9" s="91" customFormat="1" ht="18">
      <c r="A56" s="44" t="s">
        <v>17</v>
      </c>
      <c r="B56" s="27" t="s">
        <v>18</v>
      </c>
      <c r="C56" s="36">
        <f>D56+E56+F56+G56+H56</f>
        <v>664.73</v>
      </c>
      <c r="D56" s="36">
        <f>D89+D104+D295</f>
        <v>195.42999999999998</v>
      </c>
      <c r="E56" s="36">
        <v>439.3</v>
      </c>
      <c r="F56" s="36">
        <f>F89+F104+F295</f>
        <v>10</v>
      </c>
      <c r="G56" s="36">
        <f>G89+G104+G295</f>
        <v>10</v>
      </c>
      <c r="H56" s="36">
        <f>H89+H104+H295</f>
        <v>10</v>
      </c>
      <c r="I56" s="36">
        <f>I89+I104+I295</f>
        <v>0</v>
      </c>
    </row>
    <row r="57" spans="1:9" s="91" customFormat="1" ht="17.25">
      <c r="A57" s="45" t="s">
        <v>19</v>
      </c>
      <c r="B57" s="27" t="s">
        <v>20</v>
      </c>
      <c r="C57" s="36">
        <f>D57+E57+F57+G57+H57</f>
        <v>664.73</v>
      </c>
      <c r="D57" s="36">
        <f>D90+D105+D296</f>
        <v>195.42999999999998</v>
      </c>
      <c r="E57" s="36">
        <v>439.3</v>
      </c>
      <c r="F57" s="36">
        <f>F90+F105+F296</f>
        <v>10</v>
      </c>
      <c r="G57" s="36">
        <f>G90+G105+G296</f>
        <v>10</v>
      </c>
      <c r="H57" s="36">
        <f>H90+H105+H296</f>
        <v>10</v>
      </c>
      <c r="I57" s="36">
        <f>I90+I105+I296</f>
        <v>0</v>
      </c>
    </row>
    <row r="58" spans="1:9" s="91" customFormat="1" ht="18">
      <c r="A58" s="46" t="s">
        <v>21</v>
      </c>
      <c r="B58" s="41" t="s">
        <v>18</v>
      </c>
      <c r="C58" s="36">
        <f>D58+E58+F58+G58+H58</f>
        <v>664.73</v>
      </c>
      <c r="D58" s="36">
        <f>D91+D106+D297</f>
        <v>195.42999999999998</v>
      </c>
      <c r="E58" s="36">
        <v>439.3</v>
      </c>
      <c r="F58" s="36">
        <f>F91+F106+F297</f>
        <v>10</v>
      </c>
      <c r="G58" s="36">
        <f>G91+G106+G297</f>
        <v>10</v>
      </c>
      <c r="H58" s="36">
        <f>H91+H106+H297</f>
        <v>10</v>
      </c>
      <c r="I58" s="36">
        <f>I91+I106+I297</f>
        <v>0</v>
      </c>
    </row>
    <row r="59" spans="1:9" s="91" customFormat="1" ht="17.25">
      <c r="A59" s="45"/>
      <c r="B59" s="41" t="s">
        <v>20</v>
      </c>
      <c r="C59" s="36">
        <f>D59+E59+F59+G59+H59</f>
        <v>664.73</v>
      </c>
      <c r="D59" s="36">
        <f>D92+D107+D298</f>
        <v>195.42999999999998</v>
      </c>
      <c r="E59" s="36">
        <v>439.3</v>
      </c>
      <c r="F59" s="36">
        <f>F92+F107+F298</f>
        <v>10</v>
      </c>
      <c r="G59" s="36">
        <f>G92+G107+G298</f>
        <v>10</v>
      </c>
      <c r="H59" s="36">
        <f>H92+H107+H298</f>
        <v>10</v>
      </c>
      <c r="I59" s="36">
        <f>I92+I107+I298</f>
        <v>0</v>
      </c>
    </row>
    <row r="60" spans="1:9" s="91" customFormat="1" ht="17.25">
      <c r="A60" s="75" t="s">
        <v>68</v>
      </c>
      <c r="B60" s="71" t="s">
        <v>18</v>
      </c>
      <c r="C60" s="36">
        <f>D60+E60+F60+G60</f>
        <v>3.2</v>
      </c>
      <c r="D60" s="36">
        <f aca="true" t="shared" si="16" ref="D60:I60">D160</f>
        <v>0</v>
      </c>
      <c r="E60" s="36">
        <f t="shared" si="16"/>
        <v>3.2</v>
      </c>
      <c r="F60" s="36">
        <f t="shared" si="16"/>
        <v>0</v>
      </c>
      <c r="G60" s="36">
        <f t="shared" si="16"/>
        <v>0</v>
      </c>
      <c r="H60" s="36">
        <f t="shared" si="16"/>
        <v>0</v>
      </c>
      <c r="I60" s="36">
        <f t="shared" si="16"/>
        <v>0</v>
      </c>
    </row>
    <row r="61" spans="1:9" s="91" customFormat="1" ht="18">
      <c r="A61" s="44" t="s">
        <v>19</v>
      </c>
      <c r="B61" s="71" t="s">
        <v>20</v>
      </c>
      <c r="C61" s="36">
        <f>D61+E61+F61+G61</f>
        <v>3.2</v>
      </c>
      <c r="D61" s="36">
        <f aca="true" t="shared" si="17" ref="D61:I63">D161</f>
        <v>0</v>
      </c>
      <c r="E61" s="36">
        <f t="shared" si="17"/>
        <v>3.2</v>
      </c>
      <c r="F61" s="36">
        <f t="shared" si="17"/>
        <v>0</v>
      </c>
      <c r="G61" s="36">
        <f t="shared" si="17"/>
        <v>0</v>
      </c>
      <c r="H61" s="36">
        <f t="shared" si="17"/>
        <v>0</v>
      </c>
      <c r="I61" s="36">
        <f t="shared" si="17"/>
        <v>0</v>
      </c>
    </row>
    <row r="62" spans="1:9" s="91" customFormat="1" ht="18">
      <c r="A62" s="44" t="s">
        <v>21</v>
      </c>
      <c r="B62" s="72" t="s">
        <v>18</v>
      </c>
      <c r="C62" s="36">
        <f>D62+E62+F62+G62</f>
        <v>3.2</v>
      </c>
      <c r="D62" s="36">
        <f t="shared" si="17"/>
        <v>0</v>
      </c>
      <c r="E62" s="36">
        <f t="shared" si="17"/>
        <v>3.2</v>
      </c>
      <c r="F62" s="36">
        <f t="shared" si="17"/>
        <v>0</v>
      </c>
      <c r="G62" s="36">
        <f t="shared" si="17"/>
        <v>0</v>
      </c>
      <c r="H62" s="36">
        <f t="shared" si="17"/>
        <v>0</v>
      </c>
      <c r="I62" s="36">
        <f t="shared" si="17"/>
        <v>0</v>
      </c>
    </row>
    <row r="63" spans="1:9" s="91" customFormat="1" ht="18">
      <c r="A63" s="44"/>
      <c r="B63" s="72" t="s">
        <v>20</v>
      </c>
      <c r="C63" s="36">
        <f>D63+E63+F63+G63</f>
        <v>3.2</v>
      </c>
      <c r="D63" s="36">
        <f t="shared" si="17"/>
        <v>0</v>
      </c>
      <c r="E63" s="36">
        <f t="shared" si="17"/>
        <v>3.2</v>
      </c>
      <c r="F63" s="36">
        <f t="shared" si="17"/>
        <v>0</v>
      </c>
      <c r="G63" s="36">
        <f t="shared" si="17"/>
        <v>0</v>
      </c>
      <c r="H63" s="36">
        <f t="shared" si="17"/>
        <v>0</v>
      </c>
      <c r="I63" s="36">
        <f t="shared" si="17"/>
        <v>0</v>
      </c>
    </row>
    <row r="64" spans="1:10" s="91" customFormat="1" ht="18.75" customHeight="1">
      <c r="A64" s="97" t="s">
        <v>25</v>
      </c>
      <c r="B64" s="98"/>
      <c r="C64" s="98"/>
      <c r="D64" s="98"/>
      <c r="E64" s="98"/>
      <c r="F64" s="98"/>
      <c r="G64" s="98"/>
      <c r="H64" s="98"/>
      <c r="I64" s="98"/>
      <c r="J64" s="14"/>
    </row>
    <row r="65" spans="1:10" s="91" customFormat="1" ht="18">
      <c r="A65" s="47" t="s">
        <v>17</v>
      </c>
      <c r="B65" s="27" t="s">
        <v>18</v>
      </c>
      <c r="C65" s="43">
        <f>SUM(D65:H65)</f>
        <v>3803.1</v>
      </c>
      <c r="D65" s="43">
        <f>D175+D235+D263+D324</f>
        <v>123.3</v>
      </c>
      <c r="E65" s="43">
        <v>1938.8</v>
      </c>
      <c r="F65" s="43">
        <f>F175+F235+F324+F202</f>
        <v>611</v>
      </c>
      <c r="G65" s="43">
        <f>G175+G235+G324+G202</f>
        <v>578</v>
      </c>
      <c r="H65" s="43">
        <f>H175+H235+H324+H202</f>
        <v>552</v>
      </c>
      <c r="I65" s="43">
        <f>I175+I235+I269+I324</f>
        <v>0</v>
      </c>
      <c r="J65" s="138"/>
    </row>
    <row r="66" spans="1:10" s="91" customFormat="1" ht="17.25">
      <c r="A66" s="48" t="s">
        <v>19</v>
      </c>
      <c r="B66" s="27" t="s">
        <v>20</v>
      </c>
      <c r="C66" s="43">
        <f>SUM(D66:H66)</f>
        <v>3803.1</v>
      </c>
      <c r="D66" s="43">
        <f>D176+D236+D264+D325</f>
        <v>123.3</v>
      </c>
      <c r="E66" s="43">
        <v>1938.8</v>
      </c>
      <c r="F66" s="43">
        <f>F176+F236+F325+F203</f>
        <v>611</v>
      </c>
      <c r="G66" s="43">
        <f>G176+G236+G325+G203</f>
        <v>578</v>
      </c>
      <c r="H66" s="43">
        <f>H176+H236+H325+H203</f>
        <v>552</v>
      </c>
      <c r="I66" s="43">
        <f>I176+I236+I270+I325</f>
        <v>0</v>
      </c>
      <c r="J66" s="138"/>
    </row>
    <row r="67" spans="1:10" s="91" customFormat="1" ht="18">
      <c r="A67" s="49" t="s">
        <v>21</v>
      </c>
      <c r="B67" s="41" t="s">
        <v>18</v>
      </c>
      <c r="C67" s="43">
        <f>SUM(D67:H67)</f>
        <v>3803.1</v>
      </c>
      <c r="D67" s="43">
        <f>D177+D237+D265+D326</f>
        <v>123.3</v>
      </c>
      <c r="E67" s="43">
        <v>1938.8</v>
      </c>
      <c r="F67" s="43">
        <f>F177+F237+F272+F326+F204</f>
        <v>611</v>
      </c>
      <c r="G67" s="43">
        <f>G177+G237+G272+G326+G204</f>
        <v>578</v>
      </c>
      <c r="H67" s="43">
        <f>H177+H237+H272+H326+H204</f>
        <v>552</v>
      </c>
      <c r="I67" s="43">
        <f>I177+I237+I271+I326</f>
        <v>0</v>
      </c>
      <c r="J67" s="138"/>
    </row>
    <row r="68" spans="1:10" s="91" customFormat="1" ht="18">
      <c r="A68" s="49"/>
      <c r="B68" s="41" t="s">
        <v>20</v>
      </c>
      <c r="C68" s="43">
        <f>SUM(D68:H68)</f>
        <v>3803.1</v>
      </c>
      <c r="D68" s="43">
        <f>D178+D238+D272+D327+D205</f>
        <v>123.3</v>
      </c>
      <c r="E68" s="43">
        <v>1938.8</v>
      </c>
      <c r="F68" s="43">
        <f>F178+F238+F272+F327+F205</f>
        <v>611</v>
      </c>
      <c r="G68" s="43">
        <f>G178+G238+G272+G327</f>
        <v>578</v>
      </c>
      <c r="H68" s="43">
        <f>H178+H238+H272+H327</f>
        <v>552</v>
      </c>
      <c r="I68" s="43">
        <f>I178+I238+I272+I327</f>
        <v>0</v>
      </c>
      <c r="J68" s="138"/>
    </row>
    <row r="69" spans="1:10" s="91" customFormat="1" ht="17.25" customHeight="1">
      <c r="A69" s="97" t="s">
        <v>26</v>
      </c>
      <c r="B69" s="98"/>
      <c r="C69" s="98"/>
      <c r="D69" s="98"/>
      <c r="E69" s="98"/>
      <c r="F69" s="98"/>
      <c r="G69" s="98"/>
      <c r="H69" s="98"/>
      <c r="I69" s="98"/>
      <c r="J69" s="14"/>
    </row>
    <row r="70" spans="1:10" s="91" customFormat="1" ht="18">
      <c r="A70" s="47" t="s">
        <v>17</v>
      </c>
      <c r="B70" s="27" t="s">
        <v>18</v>
      </c>
      <c r="C70" s="36">
        <f aca="true" t="shared" si="18" ref="C70:C77">D70+E70</f>
        <v>760.75</v>
      </c>
      <c r="D70" s="36">
        <v>0</v>
      </c>
      <c r="E70" s="36">
        <v>760.75</v>
      </c>
      <c r="F70" s="36">
        <v>0</v>
      </c>
      <c r="G70" s="36">
        <v>0</v>
      </c>
      <c r="H70" s="36">
        <v>0</v>
      </c>
      <c r="I70" s="36">
        <v>0</v>
      </c>
      <c r="J70" s="138"/>
    </row>
    <row r="71" spans="1:10" s="91" customFormat="1" ht="17.25">
      <c r="A71" s="48" t="s">
        <v>19</v>
      </c>
      <c r="B71" s="27" t="s">
        <v>20</v>
      </c>
      <c r="C71" s="36">
        <f t="shared" si="18"/>
        <v>760.75</v>
      </c>
      <c r="D71" s="36">
        <v>0</v>
      </c>
      <c r="E71" s="36">
        <v>760.75</v>
      </c>
      <c r="F71" s="36">
        <v>0</v>
      </c>
      <c r="G71" s="36">
        <v>0</v>
      </c>
      <c r="H71" s="36">
        <v>0</v>
      </c>
      <c r="I71" s="36">
        <v>0</v>
      </c>
      <c r="J71" s="138"/>
    </row>
    <row r="72" spans="1:10" s="91" customFormat="1" ht="17.25">
      <c r="A72" s="48" t="s">
        <v>67</v>
      </c>
      <c r="B72" s="27" t="s">
        <v>18</v>
      </c>
      <c r="C72" s="36">
        <f t="shared" si="18"/>
        <v>16.4</v>
      </c>
      <c r="D72" s="36">
        <v>0</v>
      </c>
      <c r="E72" s="36">
        <f aca="true" t="shared" si="19" ref="E72:H73">E242</f>
        <v>16.4</v>
      </c>
      <c r="F72" s="36">
        <f t="shared" si="19"/>
        <v>0</v>
      </c>
      <c r="G72" s="36">
        <f t="shared" si="19"/>
        <v>0</v>
      </c>
      <c r="H72" s="36">
        <f t="shared" si="19"/>
        <v>0</v>
      </c>
      <c r="I72" s="36">
        <v>0</v>
      </c>
      <c r="J72" s="138"/>
    </row>
    <row r="73" spans="1:10" s="91" customFormat="1" ht="17.25">
      <c r="A73" s="48"/>
      <c r="B73" s="27" t="s">
        <v>20</v>
      </c>
      <c r="C73" s="36">
        <f t="shared" si="18"/>
        <v>16.4</v>
      </c>
      <c r="D73" s="36">
        <v>0</v>
      </c>
      <c r="E73" s="36">
        <f t="shared" si="19"/>
        <v>16.4</v>
      </c>
      <c r="F73" s="36">
        <f t="shared" si="19"/>
        <v>0</v>
      </c>
      <c r="G73" s="36">
        <f t="shared" si="19"/>
        <v>0</v>
      </c>
      <c r="H73" s="36">
        <f t="shared" si="19"/>
        <v>0</v>
      </c>
      <c r="I73" s="36">
        <v>0</v>
      </c>
      <c r="J73" s="138"/>
    </row>
    <row r="74" spans="1:10" s="91" customFormat="1" ht="17.25">
      <c r="A74" s="114" t="s">
        <v>43</v>
      </c>
      <c r="B74" s="27" t="s">
        <v>18</v>
      </c>
      <c r="C74" s="36">
        <f t="shared" si="18"/>
        <v>120</v>
      </c>
      <c r="D74" s="36">
        <v>0</v>
      </c>
      <c r="E74" s="36">
        <f>E209</f>
        <v>120</v>
      </c>
      <c r="F74" s="36">
        <v>0</v>
      </c>
      <c r="G74" s="36">
        <v>0</v>
      </c>
      <c r="H74" s="39">
        <v>0</v>
      </c>
      <c r="I74" s="39">
        <v>0</v>
      </c>
      <c r="J74" s="138"/>
    </row>
    <row r="75" spans="1:10" s="91" customFormat="1" ht="29.25" customHeight="1">
      <c r="A75" s="114"/>
      <c r="B75" s="27" t="s">
        <v>20</v>
      </c>
      <c r="C75" s="36">
        <f t="shared" si="18"/>
        <v>120</v>
      </c>
      <c r="D75" s="36">
        <v>0</v>
      </c>
      <c r="E75" s="36">
        <f>E210</f>
        <v>120</v>
      </c>
      <c r="F75" s="36">
        <v>0</v>
      </c>
      <c r="G75" s="36">
        <v>0</v>
      </c>
      <c r="H75" s="39">
        <v>0</v>
      </c>
      <c r="I75" s="39">
        <v>0</v>
      </c>
      <c r="J75" s="138"/>
    </row>
    <row r="76" spans="1:11" s="91" customFormat="1" ht="18">
      <c r="A76" s="49" t="s">
        <v>21</v>
      </c>
      <c r="B76" s="41" t="s">
        <v>18</v>
      </c>
      <c r="C76" s="36">
        <f t="shared" si="18"/>
        <v>775.05</v>
      </c>
      <c r="D76" s="36">
        <v>150.7</v>
      </c>
      <c r="E76" s="36">
        <v>624.35</v>
      </c>
      <c r="F76" s="36">
        <v>0</v>
      </c>
      <c r="G76" s="36">
        <v>0</v>
      </c>
      <c r="H76" s="36">
        <v>0</v>
      </c>
      <c r="I76" s="36">
        <v>0</v>
      </c>
      <c r="J76" s="138"/>
      <c r="K76" s="14"/>
    </row>
    <row r="77" spans="1:9" s="91" customFormat="1" ht="18">
      <c r="A77" s="49"/>
      <c r="B77" s="41" t="s">
        <v>20</v>
      </c>
      <c r="C77" s="36">
        <f t="shared" si="18"/>
        <v>775.05</v>
      </c>
      <c r="D77" s="36">
        <v>150.7</v>
      </c>
      <c r="E77" s="36">
        <v>624.35</v>
      </c>
      <c r="F77" s="36">
        <v>0</v>
      </c>
      <c r="G77" s="36">
        <v>0</v>
      </c>
      <c r="H77" s="36">
        <v>0</v>
      </c>
      <c r="I77" s="36">
        <v>0</v>
      </c>
    </row>
    <row r="78" spans="1:9" s="15" customFormat="1" ht="16.5" customHeight="1">
      <c r="A78" s="108" t="s">
        <v>44</v>
      </c>
      <c r="B78" s="109"/>
      <c r="C78" s="109"/>
      <c r="D78" s="109"/>
      <c r="E78" s="109"/>
      <c r="F78" s="109"/>
      <c r="G78" s="109"/>
      <c r="H78" s="109"/>
      <c r="I78" s="109"/>
    </row>
    <row r="79" spans="1:9" s="15" customFormat="1" ht="18">
      <c r="A79" s="35" t="s">
        <v>17</v>
      </c>
      <c r="B79" s="38" t="s">
        <v>18</v>
      </c>
      <c r="C79" s="36">
        <f>C80</f>
        <v>99.72999999999999</v>
      </c>
      <c r="D79" s="36">
        <f>D84</f>
        <v>39.73</v>
      </c>
      <c r="E79" s="43">
        <f>E81</f>
        <v>30</v>
      </c>
      <c r="F79" s="43">
        <f>F81</f>
        <v>10</v>
      </c>
      <c r="G79" s="43">
        <f>G81</f>
        <v>10</v>
      </c>
      <c r="H79" s="36">
        <f>H80</f>
        <v>10</v>
      </c>
      <c r="I79" s="36">
        <v>0</v>
      </c>
    </row>
    <row r="80" spans="1:9" s="15" customFormat="1" ht="17.25">
      <c r="A80" s="37" t="s">
        <v>19</v>
      </c>
      <c r="B80" s="38" t="s">
        <v>20</v>
      </c>
      <c r="C80" s="36">
        <f>C82</f>
        <v>99.72999999999999</v>
      </c>
      <c r="D80" s="36">
        <f aca="true" t="shared" si="20" ref="D80:I81">D85</f>
        <v>39.73</v>
      </c>
      <c r="E80" s="36">
        <f t="shared" si="20"/>
        <v>30</v>
      </c>
      <c r="F80" s="36">
        <f t="shared" si="20"/>
        <v>10</v>
      </c>
      <c r="G80" s="36">
        <f t="shared" si="20"/>
        <v>10</v>
      </c>
      <c r="H80" s="36">
        <f t="shared" si="20"/>
        <v>10</v>
      </c>
      <c r="I80" s="36">
        <f t="shared" si="20"/>
        <v>0</v>
      </c>
    </row>
    <row r="81" spans="1:9" s="15" customFormat="1" ht="18">
      <c r="A81" s="46" t="s">
        <v>21</v>
      </c>
      <c r="B81" s="41" t="s">
        <v>18</v>
      </c>
      <c r="C81" s="36">
        <f>C82</f>
        <v>99.72999999999999</v>
      </c>
      <c r="D81" s="36">
        <f>D86</f>
        <v>39.73</v>
      </c>
      <c r="E81" s="36">
        <f>E86+E93</f>
        <v>30</v>
      </c>
      <c r="F81" s="36">
        <f>F86+F93</f>
        <v>10</v>
      </c>
      <c r="G81" s="36">
        <f>G86+G93</f>
        <v>10</v>
      </c>
      <c r="H81" s="36">
        <f t="shared" si="20"/>
        <v>10</v>
      </c>
      <c r="I81" s="36">
        <v>0</v>
      </c>
    </row>
    <row r="82" spans="1:9" s="15" customFormat="1" ht="17.25">
      <c r="A82" s="45"/>
      <c r="B82" s="41" t="s">
        <v>20</v>
      </c>
      <c r="C82" s="36">
        <f>C84</f>
        <v>99.72999999999999</v>
      </c>
      <c r="D82" s="36">
        <f>D87</f>
        <v>39.73</v>
      </c>
      <c r="E82" s="36">
        <f>E87</f>
        <v>30</v>
      </c>
      <c r="F82" s="36">
        <f>F87</f>
        <v>10</v>
      </c>
      <c r="G82" s="36">
        <f>G87</f>
        <v>10</v>
      </c>
      <c r="H82" s="36">
        <f>H87</f>
        <v>10</v>
      </c>
      <c r="I82" s="36">
        <v>0</v>
      </c>
    </row>
    <row r="83" spans="1:9" s="15" customFormat="1" ht="19.5" customHeight="1">
      <c r="A83" s="102" t="s">
        <v>23</v>
      </c>
      <c r="B83" s="99"/>
      <c r="C83" s="99"/>
      <c r="D83" s="99"/>
      <c r="E83" s="99"/>
      <c r="F83" s="99"/>
      <c r="G83" s="99"/>
      <c r="H83" s="99"/>
      <c r="I83" s="99"/>
    </row>
    <row r="84" spans="1:9" s="15" customFormat="1" ht="18">
      <c r="A84" s="44" t="s">
        <v>17</v>
      </c>
      <c r="B84" s="27" t="s">
        <v>18</v>
      </c>
      <c r="C84" s="36">
        <f>C86</f>
        <v>99.72999999999999</v>
      </c>
      <c r="D84" s="36">
        <f aca="true" t="shared" si="21" ref="D84:F85">D89</f>
        <v>39.73</v>
      </c>
      <c r="E84" s="36">
        <f t="shared" si="21"/>
        <v>30</v>
      </c>
      <c r="F84" s="36">
        <f t="shared" si="21"/>
        <v>10</v>
      </c>
      <c r="G84" s="36">
        <f>G86</f>
        <v>10</v>
      </c>
      <c r="H84" s="36">
        <f>H86</f>
        <v>10</v>
      </c>
      <c r="I84" s="36">
        <v>0</v>
      </c>
    </row>
    <row r="85" spans="1:9" s="15" customFormat="1" ht="17.25">
      <c r="A85" s="45" t="s">
        <v>19</v>
      </c>
      <c r="B85" s="27" t="s">
        <v>20</v>
      </c>
      <c r="C85" s="36">
        <f>C90</f>
        <v>99.72999999999999</v>
      </c>
      <c r="D85" s="36">
        <f t="shared" si="21"/>
        <v>39.73</v>
      </c>
      <c r="E85" s="36">
        <f t="shared" si="21"/>
        <v>30</v>
      </c>
      <c r="F85" s="36">
        <f t="shared" si="21"/>
        <v>10</v>
      </c>
      <c r="G85" s="36">
        <f>G87</f>
        <v>10</v>
      </c>
      <c r="H85" s="36">
        <f>H87</f>
        <v>10</v>
      </c>
      <c r="I85" s="36">
        <v>0</v>
      </c>
    </row>
    <row r="86" spans="1:9" s="15" customFormat="1" ht="18">
      <c r="A86" s="46" t="s">
        <v>21</v>
      </c>
      <c r="B86" s="41" t="s">
        <v>18</v>
      </c>
      <c r="C86" s="36">
        <f>D86+E86+F86+G86+H86+I86</f>
        <v>99.72999999999999</v>
      </c>
      <c r="D86" s="36">
        <f aca="true" t="shared" si="22" ref="D86:I86">D91</f>
        <v>39.73</v>
      </c>
      <c r="E86" s="36">
        <f t="shared" si="22"/>
        <v>30</v>
      </c>
      <c r="F86" s="36">
        <f t="shared" si="22"/>
        <v>10</v>
      </c>
      <c r="G86" s="36">
        <f>G91</f>
        <v>10</v>
      </c>
      <c r="H86" s="36">
        <f>H91</f>
        <v>10</v>
      </c>
      <c r="I86" s="36">
        <f t="shared" si="22"/>
        <v>0</v>
      </c>
    </row>
    <row r="87" spans="1:9" s="15" customFormat="1" ht="17.25">
      <c r="A87" s="45"/>
      <c r="B87" s="41" t="s">
        <v>20</v>
      </c>
      <c r="C87" s="36">
        <f>D87+E87+F87+G87+H87+I87</f>
        <v>99.72999999999999</v>
      </c>
      <c r="D87" s="36">
        <f aca="true" t="shared" si="23" ref="D87:I87">D92</f>
        <v>39.73</v>
      </c>
      <c r="E87" s="36">
        <f t="shared" si="23"/>
        <v>30</v>
      </c>
      <c r="F87" s="36">
        <f t="shared" si="23"/>
        <v>10</v>
      </c>
      <c r="G87" s="36">
        <f t="shared" si="23"/>
        <v>10</v>
      </c>
      <c r="H87" s="36">
        <f t="shared" si="23"/>
        <v>10</v>
      </c>
      <c r="I87" s="36">
        <f t="shared" si="23"/>
        <v>0</v>
      </c>
    </row>
    <row r="88" spans="1:9" s="15" customFormat="1" ht="17.25" customHeight="1">
      <c r="A88" s="102" t="s">
        <v>24</v>
      </c>
      <c r="B88" s="99"/>
      <c r="C88" s="99"/>
      <c r="D88" s="99"/>
      <c r="E88" s="99"/>
      <c r="F88" s="99"/>
      <c r="G88" s="99"/>
      <c r="H88" s="99"/>
      <c r="I88" s="99"/>
    </row>
    <row r="89" spans="1:9" s="15" customFormat="1" ht="18">
      <c r="A89" s="44" t="s">
        <v>17</v>
      </c>
      <c r="B89" s="27" t="s">
        <v>18</v>
      </c>
      <c r="C89" s="36">
        <f aca="true" t="shared" si="24" ref="C89:H89">C91</f>
        <v>99.72999999999999</v>
      </c>
      <c r="D89" s="36">
        <f t="shared" si="24"/>
        <v>39.73</v>
      </c>
      <c r="E89" s="36">
        <f t="shared" si="24"/>
        <v>30</v>
      </c>
      <c r="F89" s="36">
        <f t="shared" si="24"/>
        <v>10</v>
      </c>
      <c r="G89" s="36">
        <f t="shared" si="24"/>
        <v>10</v>
      </c>
      <c r="H89" s="36">
        <f t="shared" si="24"/>
        <v>10</v>
      </c>
      <c r="I89" s="36">
        <v>0</v>
      </c>
    </row>
    <row r="90" spans="1:9" s="15" customFormat="1" ht="17.25">
      <c r="A90" s="45" t="s">
        <v>19</v>
      </c>
      <c r="B90" s="27" t="s">
        <v>20</v>
      </c>
      <c r="C90" s="36">
        <f>C92</f>
        <v>99.72999999999999</v>
      </c>
      <c r="D90" s="36">
        <f>D92</f>
        <v>39.73</v>
      </c>
      <c r="E90" s="36">
        <f>E92</f>
        <v>30</v>
      </c>
      <c r="F90" s="36">
        <v>10</v>
      </c>
      <c r="G90" s="36">
        <f>G92</f>
        <v>10</v>
      </c>
      <c r="H90" s="36">
        <v>10</v>
      </c>
      <c r="I90" s="36">
        <v>0</v>
      </c>
    </row>
    <row r="91" spans="1:10" s="15" customFormat="1" ht="19.5" customHeight="1">
      <c r="A91" s="50" t="s">
        <v>21</v>
      </c>
      <c r="B91" s="41" t="s">
        <v>18</v>
      </c>
      <c r="C91" s="36">
        <f>SUM(D91:I91)</f>
        <v>99.72999999999999</v>
      </c>
      <c r="D91" s="36">
        <v>39.73</v>
      </c>
      <c r="E91" s="36">
        <v>30</v>
      </c>
      <c r="F91" s="36">
        <v>10</v>
      </c>
      <c r="G91" s="36">
        <v>10</v>
      </c>
      <c r="H91" s="39">
        <v>10</v>
      </c>
      <c r="I91" s="36">
        <v>0</v>
      </c>
      <c r="J91" s="15" t="s">
        <v>61</v>
      </c>
    </row>
    <row r="92" spans="1:9" s="15" customFormat="1" ht="18.75" customHeight="1">
      <c r="A92" s="51"/>
      <c r="B92" s="41" t="s">
        <v>20</v>
      </c>
      <c r="C92" s="36">
        <f>SUM(D92:I92)</f>
        <v>99.72999999999999</v>
      </c>
      <c r="D92" s="36">
        <v>39.73</v>
      </c>
      <c r="E92" s="36">
        <v>30</v>
      </c>
      <c r="F92" s="36">
        <v>10</v>
      </c>
      <c r="G92" s="36">
        <v>10</v>
      </c>
      <c r="H92" s="39">
        <v>10</v>
      </c>
      <c r="I92" s="36">
        <v>0</v>
      </c>
    </row>
    <row r="93" spans="1:9" s="15" customFormat="1" ht="18" customHeight="1">
      <c r="A93" s="108" t="s">
        <v>34</v>
      </c>
      <c r="B93" s="109"/>
      <c r="C93" s="109"/>
      <c r="D93" s="109"/>
      <c r="E93" s="109"/>
      <c r="F93" s="109"/>
      <c r="G93" s="109"/>
      <c r="H93" s="109"/>
      <c r="I93" s="109"/>
    </row>
    <row r="94" spans="1:9" s="15" customFormat="1" ht="18">
      <c r="A94" s="35" t="s">
        <v>17</v>
      </c>
      <c r="B94" s="38" t="s">
        <v>18</v>
      </c>
      <c r="C94" s="36">
        <f>D94+E94</f>
        <v>174</v>
      </c>
      <c r="D94" s="36">
        <f>D96</f>
        <v>1</v>
      </c>
      <c r="E94" s="36">
        <f>E96</f>
        <v>173</v>
      </c>
      <c r="F94" s="36">
        <f>F96</f>
        <v>0</v>
      </c>
      <c r="G94" s="43">
        <v>0</v>
      </c>
      <c r="H94" s="36">
        <v>0</v>
      </c>
      <c r="I94" s="36">
        <v>0</v>
      </c>
    </row>
    <row r="95" spans="1:9" s="15" customFormat="1" ht="17.25">
      <c r="A95" s="37" t="s">
        <v>19</v>
      </c>
      <c r="B95" s="38" t="s">
        <v>20</v>
      </c>
      <c r="C95" s="36">
        <f>D95+E95</f>
        <v>174</v>
      </c>
      <c r="D95" s="36">
        <f aca="true" t="shared" si="25" ref="D95:I95">D97</f>
        <v>1</v>
      </c>
      <c r="E95" s="36">
        <f t="shared" si="25"/>
        <v>173</v>
      </c>
      <c r="F95" s="36">
        <f t="shared" si="25"/>
        <v>0</v>
      </c>
      <c r="G95" s="36">
        <f t="shared" si="25"/>
        <v>0</v>
      </c>
      <c r="H95" s="36">
        <f t="shared" si="25"/>
        <v>0</v>
      </c>
      <c r="I95" s="36">
        <f t="shared" si="25"/>
        <v>0</v>
      </c>
    </row>
    <row r="96" spans="1:9" s="15" customFormat="1" ht="18">
      <c r="A96" s="46" t="s">
        <v>21</v>
      </c>
      <c r="B96" s="41" t="s">
        <v>18</v>
      </c>
      <c r="C96" s="36">
        <f>D96+E96</f>
        <v>174</v>
      </c>
      <c r="D96" s="36">
        <f aca="true" t="shared" si="26" ref="D96:I96">D101</f>
        <v>1</v>
      </c>
      <c r="E96" s="36">
        <f t="shared" si="26"/>
        <v>173</v>
      </c>
      <c r="F96" s="36">
        <f t="shared" si="26"/>
        <v>0</v>
      </c>
      <c r="G96" s="36">
        <f t="shared" si="26"/>
        <v>0</v>
      </c>
      <c r="H96" s="36">
        <f t="shared" si="26"/>
        <v>0</v>
      </c>
      <c r="I96" s="36">
        <f t="shared" si="26"/>
        <v>0</v>
      </c>
    </row>
    <row r="97" spans="1:9" s="15" customFormat="1" ht="17.25">
      <c r="A97" s="45"/>
      <c r="B97" s="41" t="s">
        <v>20</v>
      </c>
      <c r="C97" s="36">
        <f>D97+E97</f>
        <v>174</v>
      </c>
      <c r="D97" s="36">
        <f aca="true" t="shared" si="27" ref="D97:I97">D102</f>
        <v>1</v>
      </c>
      <c r="E97" s="36">
        <f t="shared" si="27"/>
        <v>173</v>
      </c>
      <c r="F97" s="36">
        <f t="shared" si="27"/>
        <v>0</v>
      </c>
      <c r="G97" s="36">
        <f t="shared" si="27"/>
        <v>0</v>
      </c>
      <c r="H97" s="36">
        <f t="shared" si="27"/>
        <v>0</v>
      </c>
      <c r="I97" s="36">
        <f t="shared" si="27"/>
        <v>0</v>
      </c>
    </row>
    <row r="98" spans="1:9" s="15" customFormat="1" ht="18.75" customHeight="1">
      <c r="A98" s="102" t="s">
        <v>23</v>
      </c>
      <c r="B98" s="102"/>
      <c r="C98" s="102"/>
      <c r="D98" s="102"/>
      <c r="E98" s="102"/>
      <c r="F98" s="102"/>
      <c r="G98" s="102"/>
      <c r="H98" s="102"/>
      <c r="I98" s="102"/>
    </row>
    <row r="99" spans="1:9" s="15" customFormat="1" ht="18">
      <c r="A99" s="44" t="s">
        <v>17</v>
      </c>
      <c r="B99" s="27" t="s">
        <v>18</v>
      </c>
      <c r="C99" s="36">
        <f>D99+E99</f>
        <v>174</v>
      </c>
      <c r="D99" s="36">
        <f>D104</f>
        <v>1</v>
      </c>
      <c r="E99" s="36">
        <f>E101</f>
        <v>173</v>
      </c>
      <c r="F99" s="36">
        <f>F104</f>
        <v>0</v>
      </c>
      <c r="G99" s="36">
        <f>G104</f>
        <v>0</v>
      </c>
      <c r="H99" s="36">
        <f>H104</f>
        <v>0</v>
      </c>
      <c r="I99" s="36">
        <f aca="true" t="shared" si="28" ref="F99:I100">I104</f>
        <v>0</v>
      </c>
    </row>
    <row r="100" spans="1:9" s="15" customFormat="1" ht="19.5" customHeight="1">
      <c r="A100" s="45" t="s">
        <v>19</v>
      </c>
      <c r="B100" s="27" t="s">
        <v>20</v>
      </c>
      <c r="C100" s="36">
        <f aca="true" t="shared" si="29" ref="C100:C107">D100+E100</f>
        <v>174</v>
      </c>
      <c r="D100" s="36">
        <f>D105</f>
        <v>1</v>
      </c>
      <c r="E100" s="36">
        <f>E102</f>
        <v>173</v>
      </c>
      <c r="F100" s="36">
        <f t="shared" si="28"/>
        <v>0</v>
      </c>
      <c r="G100" s="36">
        <f t="shared" si="28"/>
        <v>0</v>
      </c>
      <c r="H100" s="36">
        <f t="shared" si="28"/>
        <v>0</v>
      </c>
      <c r="I100" s="36">
        <f t="shared" si="28"/>
        <v>0</v>
      </c>
    </row>
    <row r="101" spans="1:9" s="15" customFormat="1" ht="19.5" customHeight="1">
      <c r="A101" s="49" t="s">
        <v>21</v>
      </c>
      <c r="B101" s="41" t="s">
        <v>18</v>
      </c>
      <c r="C101" s="36">
        <f t="shared" si="29"/>
        <v>174</v>
      </c>
      <c r="D101" s="36">
        <f>D106</f>
        <v>1</v>
      </c>
      <c r="E101" s="36">
        <f aca="true" t="shared" si="30" ref="E101:I102">E106</f>
        <v>173</v>
      </c>
      <c r="F101" s="36">
        <f t="shared" si="30"/>
        <v>0</v>
      </c>
      <c r="G101" s="36">
        <f t="shared" si="30"/>
        <v>0</v>
      </c>
      <c r="H101" s="36">
        <f t="shared" si="30"/>
        <v>0</v>
      </c>
      <c r="I101" s="36">
        <f t="shared" si="30"/>
        <v>0</v>
      </c>
    </row>
    <row r="102" spans="1:9" s="15" customFormat="1" ht="19.5" customHeight="1">
      <c r="A102" s="49"/>
      <c r="B102" s="41" t="s">
        <v>20</v>
      </c>
      <c r="C102" s="36">
        <f t="shared" si="29"/>
        <v>174</v>
      </c>
      <c r="D102" s="36">
        <f>D107</f>
        <v>1</v>
      </c>
      <c r="E102" s="36">
        <f t="shared" si="30"/>
        <v>173</v>
      </c>
      <c r="F102" s="36">
        <f t="shared" si="30"/>
        <v>0</v>
      </c>
      <c r="G102" s="36">
        <f t="shared" si="30"/>
        <v>0</v>
      </c>
      <c r="H102" s="36">
        <f t="shared" si="30"/>
        <v>0</v>
      </c>
      <c r="I102" s="36">
        <f t="shared" si="30"/>
        <v>0</v>
      </c>
    </row>
    <row r="103" spans="1:9" s="15" customFormat="1" ht="17.25">
      <c r="A103" s="95" t="s">
        <v>24</v>
      </c>
      <c r="B103" s="99"/>
      <c r="C103" s="99"/>
      <c r="D103" s="99"/>
      <c r="E103" s="99"/>
      <c r="F103" s="99"/>
      <c r="G103" s="99"/>
      <c r="H103" s="99"/>
      <c r="I103" s="99"/>
    </row>
    <row r="104" spans="1:9" s="15" customFormat="1" ht="18">
      <c r="A104" s="47" t="s">
        <v>17</v>
      </c>
      <c r="B104" s="27" t="s">
        <v>18</v>
      </c>
      <c r="C104" s="36">
        <f t="shared" si="29"/>
        <v>174</v>
      </c>
      <c r="D104" s="36">
        <f aca="true" t="shared" si="31" ref="D104:F105">D106</f>
        <v>1</v>
      </c>
      <c r="E104" s="36">
        <f t="shared" si="31"/>
        <v>173</v>
      </c>
      <c r="F104" s="36">
        <f t="shared" si="31"/>
        <v>0</v>
      </c>
      <c r="G104" s="43">
        <v>0</v>
      </c>
      <c r="H104" s="36">
        <v>0</v>
      </c>
      <c r="I104" s="36">
        <v>0</v>
      </c>
    </row>
    <row r="105" spans="1:9" s="15" customFormat="1" ht="18" customHeight="1">
      <c r="A105" s="48" t="s">
        <v>19</v>
      </c>
      <c r="B105" s="27" t="s">
        <v>20</v>
      </c>
      <c r="C105" s="36">
        <f t="shared" si="29"/>
        <v>174</v>
      </c>
      <c r="D105" s="36">
        <f t="shared" si="31"/>
        <v>1</v>
      </c>
      <c r="E105" s="36">
        <f t="shared" si="31"/>
        <v>173</v>
      </c>
      <c r="F105" s="36">
        <f t="shared" si="31"/>
        <v>0</v>
      </c>
      <c r="G105" s="43">
        <v>0</v>
      </c>
      <c r="H105" s="36">
        <v>0</v>
      </c>
      <c r="I105" s="36">
        <v>0</v>
      </c>
    </row>
    <row r="106" spans="1:10" s="15" customFormat="1" ht="18.75" customHeight="1">
      <c r="A106" s="49" t="s">
        <v>21</v>
      </c>
      <c r="B106" s="41" t="s">
        <v>18</v>
      </c>
      <c r="C106" s="36">
        <f t="shared" si="29"/>
        <v>174</v>
      </c>
      <c r="D106" s="36">
        <v>1</v>
      </c>
      <c r="E106" s="36">
        <v>173</v>
      </c>
      <c r="F106" s="36">
        <v>0</v>
      </c>
      <c r="G106" s="36">
        <v>0</v>
      </c>
      <c r="H106" s="39">
        <v>0</v>
      </c>
      <c r="I106" s="36">
        <v>0</v>
      </c>
      <c r="J106" s="15" t="s">
        <v>46</v>
      </c>
    </row>
    <row r="107" spans="1:9" s="15" customFormat="1" ht="18.75" customHeight="1">
      <c r="A107" s="49"/>
      <c r="B107" s="41" t="s">
        <v>20</v>
      </c>
      <c r="C107" s="36">
        <f t="shared" si="29"/>
        <v>174</v>
      </c>
      <c r="D107" s="36">
        <v>1</v>
      </c>
      <c r="E107" s="36">
        <v>173</v>
      </c>
      <c r="F107" s="36">
        <v>0</v>
      </c>
      <c r="G107" s="36">
        <v>0</v>
      </c>
      <c r="H107" s="39">
        <v>0</v>
      </c>
      <c r="I107" s="36">
        <v>0</v>
      </c>
    </row>
    <row r="108" spans="1:9" s="15" customFormat="1" ht="19.5" customHeight="1">
      <c r="A108" s="106" t="s">
        <v>27</v>
      </c>
      <c r="B108" s="107"/>
      <c r="C108" s="107"/>
      <c r="D108" s="107"/>
      <c r="E108" s="107"/>
      <c r="F108" s="107"/>
      <c r="G108" s="107"/>
      <c r="H108" s="107"/>
      <c r="I108" s="107"/>
    </row>
    <row r="109" spans="1:9" s="91" customFormat="1" ht="24.75" customHeight="1">
      <c r="A109" s="44" t="s">
        <v>17</v>
      </c>
      <c r="B109" s="27" t="s">
        <v>18</v>
      </c>
      <c r="C109" s="36">
        <f aca="true" t="shared" si="32" ref="C109:C114">D109+E109+F109</f>
        <v>2339.27</v>
      </c>
      <c r="D109" s="36">
        <f aca="true" t="shared" si="33" ref="D109:H110">D113</f>
        <v>547.53</v>
      </c>
      <c r="E109" s="36">
        <f>E111+E113</f>
        <v>1199.65</v>
      </c>
      <c r="F109" s="36">
        <f>F111</f>
        <v>592.09</v>
      </c>
      <c r="G109" s="36">
        <f t="shared" si="33"/>
        <v>0</v>
      </c>
      <c r="H109" s="36">
        <f t="shared" si="33"/>
        <v>0</v>
      </c>
      <c r="I109" s="36">
        <v>0</v>
      </c>
    </row>
    <row r="110" spans="1:9" s="91" customFormat="1" ht="22.5" customHeight="1">
      <c r="A110" s="45" t="s">
        <v>19</v>
      </c>
      <c r="B110" s="27" t="s">
        <v>20</v>
      </c>
      <c r="C110" s="36">
        <f t="shared" si="32"/>
        <v>2339.27</v>
      </c>
      <c r="D110" s="36">
        <f>D112+D114</f>
        <v>547.53</v>
      </c>
      <c r="E110" s="36">
        <f>E112+E114</f>
        <v>1199.65</v>
      </c>
      <c r="F110" s="36">
        <f>F112</f>
        <v>592.09</v>
      </c>
      <c r="G110" s="36">
        <f t="shared" si="33"/>
        <v>0</v>
      </c>
      <c r="H110" s="36">
        <f t="shared" si="33"/>
        <v>0</v>
      </c>
      <c r="I110" s="36">
        <v>0</v>
      </c>
    </row>
    <row r="111" spans="1:9" s="91" customFormat="1" ht="30" customHeight="1">
      <c r="A111" s="124" t="s">
        <v>65</v>
      </c>
      <c r="B111" s="27" t="s">
        <v>18</v>
      </c>
      <c r="C111" s="36">
        <f>D111+E111+F111+G111+H111+I111</f>
        <v>892.09</v>
      </c>
      <c r="D111" s="36">
        <v>0</v>
      </c>
      <c r="E111" s="43">
        <f>E112</f>
        <v>300</v>
      </c>
      <c r="F111" s="43">
        <f>F112</f>
        <v>592.09</v>
      </c>
      <c r="G111" s="43">
        <v>0</v>
      </c>
      <c r="H111" s="36">
        <v>0</v>
      </c>
      <c r="I111" s="36">
        <v>0</v>
      </c>
    </row>
    <row r="112" spans="1:9" s="91" customFormat="1" ht="21.75" customHeight="1">
      <c r="A112" s="125"/>
      <c r="B112" s="27" t="s">
        <v>20</v>
      </c>
      <c r="C112" s="36">
        <f>D112+E112+F112+G112+H112+I112</f>
        <v>892.09</v>
      </c>
      <c r="D112" s="36">
        <v>0</v>
      </c>
      <c r="E112" s="43">
        <v>300</v>
      </c>
      <c r="F112" s="43">
        <v>592.09</v>
      </c>
      <c r="G112" s="43">
        <v>0</v>
      </c>
      <c r="H112" s="36">
        <v>0</v>
      </c>
      <c r="I112" s="36">
        <v>0</v>
      </c>
    </row>
    <row r="113" spans="1:9" s="91" customFormat="1" ht="24" customHeight="1">
      <c r="A113" s="46" t="s">
        <v>21</v>
      </c>
      <c r="B113" s="41" t="s">
        <v>18</v>
      </c>
      <c r="C113" s="36">
        <f t="shared" si="32"/>
        <v>1447.1799999999998</v>
      </c>
      <c r="D113" s="36">
        <v>547.53</v>
      </c>
      <c r="E113" s="36">
        <v>899.65</v>
      </c>
      <c r="F113" s="36">
        <v>0</v>
      </c>
      <c r="G113" s="36">
        <v>0</v>
      </c>
      <c r="H113" s="39">
        <v>0</v>
      </c>
      <c r="I113" s="36">
        <v>0</v>
      </c>
    </row>
    <row r="114" spans="1:9" s="91" customFormat="1" ht="21.75" customHeight="1">
      <c r="A114" s="45"/>
      <c r="B114" s="41" t="s">
        <v>20</v>
      </c>
      <c r="C114" s="36">
        <f t="shared" si="32"/>
        <v>1447.1799999999998</v>
      </c>
      <c r="D114" s="36">
        <v>547.53</v>
      </c>
      <c r="E114" s="36">
        <v>899.65</v>
      </c>
      <c r="F114" s="36">
        <v>0</v>
      </c>
      <c r="G114" s="36">
        <v>0</v>
      </c>
      <c r="H114" s="36">
        <v>0</v>
      </c>
      <c r="I114" s="36">
        <v>0</v>
      </c>
    </row>
    <row r="115" spans="1:9" s="91" customFormat="1" ht="26.25" customHeight="1">
      <c r="A115" s="100" t="s">
        <v>36</v>
      </c>
      <c r="B115" s="101"/>
      <c r="C115" s="101"/>
      <c r="D115" s="101"/>
      <c r="E115" s="101"/>
      <c r="F115" s="101"/>
      <c r="G115" s="101"/>
      <c r="H115" s="101"/>
      <c r="I115" s="101"/>
    </row>
    <row r="116" spans="1:9" s="91" customFormat="1" ht="17.25">
      <c r="A116" s="52" t="s">
        <v>17</v>
      </c>
      <c r="B116" s="27" t="s">
        <v>18</v>
      </c>
      <c r="C116" s="36">
        <f>D116+E116+F116+G116+H116</f>
        <v>932.78</v>
      </c>
      <c r="D116" s="36">
        <f>D118</f>
        <v>496.78</v>
      </c>
      <c r="E116" s="43">
        <v>436</v>
      </c>
      <c r="F116" s="43">
        <v>0</v>
      </c>
      <c r="G116" s="43">
        <v>0</v>
      </c>
      <c r="H116" s="36">
        <v>0</v>
      </c>
      <c r="I116" s="36">
        <v>0</v>
      </c>
    </row>
    <row r="117" spans="1:9" s="91" customFormat="1" ht="17.25">
      <c r="A117" s="53" t="s">
        <v>19</v>
      </c>
      <c r="B117" s="27" t="s">
        <v>20</v>
      </c>
      <c r="C117" s="36">
        <f>D117+E117+F117+G117+H117</f>
        <v>932.78</v>
      </c>
      <c r="D117" s="36">
        <f>D119</f>
        <v>496.78</v>
      </c>
      <c r="E117" s="43">
        <v>436</v>
      </c>
      <c r="F117" s="43">
        <v>0</v>
      </c>
      <c r="G117" s="43">
        <v>0</v>
      </c>
      <c r="H117" s="36">
        <v>0</v>
      </c>
      <c r="I117" s="36">
        <v>0</v>
      </c>
    </row>
    <row r="118" spans="1:9" s="91" customFormat="1" ht="15.75" customHeight="1">
      <c r="A118" s="122" t="s">
        <v>21</v>
      </c>
      <c r="B118" s="41" t="s">
        <v>18</v>
      </c>
      <c r="C118" s="36">
        <f>D118+E118+F118+G118+H118</f>
        <v>932.78</v>
      </c>
      <c r="D118" s="36">
        <f aca="true" t="shared" si="34" ref="D118:F119">D120</f>
        <v>496.78</v>
      </c>
      <c r="E118" s="36">
        <v>436</v>
      </c>
      <c r="F118" s="36">
        <f t="shared" si="34"/>
        <v>0</v>
      </c>
      <c r="G118" s="36">
        <v>0</v>
      </c>
      <c r="H118" s="39">
        <v>0</v>
      </c>
      <c r="I118" s="36">
        <v>0</v>
      </c>
    </row>
    <row r="119" spans="1:9" s="91" customFormat="1" ht="18" customHeight="1">
      <c r="A119" s="123"/>
      <c r="B119" s="41" t="s">
        <v>20</v>
      </c>
      <c r="C119" s="36">
        <f>D119+E119+F119+G119+H119</f>
        <v>932.78</v>
      </c>
      <c r="D119" s="36">
        <f t="shared" si="34"/>
        <v>496.78</v>
      </c>
      <c r="E119" s="36">
        <v>436</v>
      </c>
      <c r="F119" s="36">
        <f t="shared" si="34"/>
        <v>0</v>
      </c>
      <c r="G119" s="36">
        <v>0</v>
      </c>
      <c r="H119" s="39">
        <v>0</v>
      </c>
      <c r="I119" s="36">
        <v>0</v>
      </c>
    </row>
    <row r="120" spans="1:9" s="91" customFormat="1" ht="17.25">
      <c r="A120" s="116" t="s">
        <v>40</v>
      </c>
      <c r="B120" s="41" t="s">
        <v>18</v>
      </c>
      <c r="C120" s="36">
        <f>D120+E120+F120+G120</f>
        <v>499.78</v>
      </c>
      <c r="D120" s="36">
        <v>496.78</v>
      </c>
      <c r="E120" s="43">
        <v>3</v>
      </c>
      <c r="F120" s="43">
        <v>0</v>
      </c>
      <c r="G120" s="43">
        <v>0</v>
      </c>
      <c r="H120" s="36">
        <v>0</v>
      </c>
      <c r="I120" s="36">
        <v>0</v>
      </c>
    </row>
    <row r="121" spans="1:9" s="91" customFormat="1" ht="27" customHeight="1">
      <c r="A121" s="116"/>
      <c r="B121" s="41" t="s">
        <v>20</v>
      </c>
      <c r="C121" s="36">
        <f>D121+E121+F121+G121</f>
        <v>499.78</v>
      </c>
      <c r="D121" s="36">
        <v>496.78</v>
      </c>
      <c r="E121" s="43">
        <v>3</v>
      </c>
      <c r="F121" s="43">
        <v>0</v>
      </c>
      <c r="G121" s="43">
        <v>0</v>
      </c>
      <c r="H121" s="36">
        <v>0</v>
      </c>
      <c r="I121" s="36">
        <v>0</v>
      </c>
    </row>
    <row r="122" spans="1:255" s="86" customFormat="1" ht="15" customHeight="1">
      <c r="A122" s="112" t="s">
        <v>71</v>
      </c>
      <c r="B122" s="87" t="s">
        <v>18</v>
      </c>
      <c r="C122" s="89">
        <v>433</v>
      </c>
      <c r="D122" s="89">
        <v>0</v>
      </c>
      <c r="E122" s="89">
        <v>433</v>
      </c>
      <c r="F122" s="89">
        <v>0</v>
      </c>
      <c r="G122" s="89">
        <v>0</v>
      </c>
      <c r="H122" s="89">
        <v>0</v>
      </c>
      <c r="I122" s="89">
        <v>0</v>
      </c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  <c r="DK122" s="85"/>
      <c r="DL122" s="85"/>
      <c r="DM122" s="85"/>
      <c r="DN122" s="85"/>
      <c r="DO122" s="85"/>
      <c r="DP122" s="85"/>
      <c r="DQ122" s="85"/>
      <c r="DR122" s="85"/>
      <c r="DS122" s="85"/>
      <c r="DT122" s="85"/>
      <c r="DU122" s="85"/>
      <c r="DV122" s="85"/>
      <c r="DW122" s="85"/>
      <c r="DX122" s="85"/>
      <c r="DY122" s="85"/>
      <c r="DZ122" s="85"/>
      <c r="EA122" s="85"/>
      <c r="EB122" s="85"/>
      <c r="EC122" s="85"/>
      <c r="ED122" s="85"/>
      <c r="EE122" s="85"/>
      <c r="EF122" s="85"/>
      <c r="EG122" s="85"/>
      <c r="EH122" s="85"/>
      <c r="EI122" s="85"/>
      <c r="EJ122" s="85"/>
      <c r="EK122" s="85"/>
      <c r="EL122" s="85"/>
      <c r="EM122" s="85"/>
      <c r="EN122" s="85"/>
      <c r="EO122" s="85"/>
      <c r="EP122" s="85"/>
      <c r="EQ122" s="85"/>
      <c r="ER122" s="85"/>
      <c r="ES122" s="85"/>
      <c r="ET122" s="85"/>
      <c r="EU122" s="85"/>
      <c r="EV122" s="85"/>
      <c r="EW122" s="85"/>
      <c r="EX122" s="85"/>
      <c r="EY122" s="85"/>
      <c r="EZ122" s="85"/>
      <c r="FA122" s="85"/>
      <c r="FB122" s="85"/>
      <c r="FC122" s="85"/>
      <c r="FD122" s="85"/>
      <c r="FE122" s="85"/>
      <c r="FF122" s="85"/>
      <c r="FG122" s="85"/>
      <c r="FH122" s="85"/>
      <c r="FI122" s="85"/>
      <c r="FJ122" s="85"/>
      <c r="FK122" s="85"/>
      <c r="FL122" s="85"/>
      <c r="FM122" s="85"/>
      <c r="FN122" s="85"/>
      <c r="FO122" s="85"/>
      <c r="FP122" s="85"/>
      <c r="FQ122" s="85"/>
      <c r="FR122" s="85"/>
      <c r="FS122" s="85"/>
      <c r="FT122" s="85"/>
      <c r="FU122" s="85"/>
      <c r="FV122" s="85"/>
      <c r="FW122" s="85"/>
      <c r="FX122" s="85"/>
      <c r="FY122" s="85"/>
      <c r="FZ122" s="85"/>
      <c r="GA122" s="85"/>
      <c r="GB122" s="85"/>
      <c r="GC122" s="85"/>
      <c r="GD122" s="85"/>
      <c r="GE122" s="85"/>
      <c r="GF122" s="85"/>
      <c r="GG122" s="85"/>
      <c r="GH122" s="85"/>
      <c r="GI122" s="85"/>
      <c r="GJ122" s="85"/>
      <c r="GK122" s="85"/>
      <c r="GL122" s="85"/>
      <c r="GM122" s="85"/>
      <c r="GN122" s="85"/>
      <c r="GO122" s="85"/>
      <c r="GP122" s="85"/>
      <c r="GQ122" s="85"/>
      <c r="GR122" s="85"/>
      <c r="GS122" s="85"/>
      <c r="GT122" s="85"/>
      <c r="GU122" s="85"/>
      <c r="GV122" s="85"/>
      <c r="GW122" s="85"/>
      <c r="GX122" s="85"/>
      <c r="GY122" s="85"/>
      <c r="GZ122" s="85"/>
      <c r="HA122" s="85"/>
      <c r="HB122" s="85"/>
      <c r="HC122" s="85"/>
      <c r="HD122" s="85"/>
      <c r="HE122" s="85"/>
      <c r="HF122" s="85"/>
      <c r="HG122" s="85"/>
      <c r="HH122" s="85"/>
      <c r="HI122" s="85"/>
      <c r="HJ122" s="85"/>
      <c r="HK122" s="85"/>
      <c r="HL122" s="85"/>
      <c r="HM122" s="85"/>
      <c r="HN122" s="85"/>
      <c r="HO122" s="85"/>
      <c r="HP122" s="85"/>
      <c r="HQ122" s="85"/>
      <c r="HR122" s="85"/>
      <c r="HS122" s="85"/>
      <c r="HT122" s="85"/>
      <c r="HU122" s="85"/>
      <c r="HV122" s="85"/>
      <c r="HW122" s="85"/>
      <c r="HX122" s="85"/>
      <c r="HY122" s="85"/>
      <c r="HZ122" s="85"/>
      <c r="IA122" s="85"/>
      <c r="IB122" s="85"/>
      <c r="IC122" s="85"/>
      <c r="ID122" s="85"/>
      <c r="IE122" s="85"/>
      <c r="IF122" s="85"/>
      <c r="IG122" s="85"/>
      <c r="IH122" s="85"/>
      <c r="II122" s="85"/>
      <c r="IJ122" s="85"/>
      <c r="IK122" s="85"/>
      <c r="IL122" s="85"/>
      <c r="IM122" s="85"/>
      <c r="IN122" s="85"/>
      <c r="IO122" s="85"/>
      <c r="IP122" s="85"/>
      <c r="IQ122" s="85"/>
      <c r="IR122" s="85"/>
      <c r="IS122" s="85"/>
      <c r="IT122" s="85"/>
      <c r="IU122" s="85"/>
    </row>
    <row r="123" spans="1:255" s="86" customFormat="1" ht="30" customHeight="1">
      <c r="A123" s="113"/>
      <c r="B123" s="88" t="s">
        <v>20</v>
      </c>
      <c r="C123" s="90">
        <v>433</v>
      </c>
      <c r="D123" s="90">
        <v>0</v>
      </c>
      <c r="E123" s="90">
        <v>433</v>
      </c>
      <c r="F123" s="90">
        <v>0</v>
      </c>
      <c r="G123" s="90">
        <v>0</v>
      </c>
      <c r="H123" s="90">
        <v>0</v>
      </c>
      <c r="I123" s="90">
        <v>0</v>
      </c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5"/>
      <c r="DK123" s="85"/>
      <c r="DL123" s="85"/>
      <c r="DM123" s="85"/>
      <c r="DN123" s="85"/>
      <c r="DO123" s="85"/>
      <c r="DP123" s="85"/>
      <c r="DQ123" s="85"/>
      <c r="DR123" s="85"/>
      <c r="DS123" s="85"/>
      <c r="DT123" s="85"/>
      <c r="DU123" s="85"/>
      <c r="DV123" s="85"/>
      <c r="DW123" s="85"/>
      <c r="DX123" s="85"/>
      <c r="DY123" s="85"/>
      <c r="DZ123" s="85"/>
      <c r="EA123" s="85"/>
      <c r="EB123" s="85"/>
      <c r="EC123" s="85"/>
      <c r="ED123" s="85"/>
      <c r="EE123" s="85"/>
      <c r="EF123" s="85"/>
      <c r="EG123" s="85"/>
      <c r="EH123" s="85"/>
      <c r="EI123" s="85"/>
      <c r="EJ123" s="85"/>
      <c r="EK123" s="85"/>
      <c r="EL123" s="85"/>
      <c r="EM123" s="85"/>
      <c r="EN123" s="85"/>
      <c r="EO123" s="85"/>
      <c r="EP123" s="85"/>
      <c r="EQ123" s="85"/>
      <c r="ER123" s="85"/>
      <c r="ES123" s="85"/>
      <c r="ET123" s="85"/>
      <c r="EU123" s="85"/>
      <c r="EV123" s="85"/>
      <c r="EW123" s="85"/>
      <c r="EX123" s="85"/>
      <c r="EY123" s="85"/>
      <c r="EZ123" s="85"/>
      <c r="FA123" s="85"/>
      <c r="FB123" s="85"/>
      <c r="FC123" s="85"/>
      <c r="FD123" s="85"/>
      <c r="FE123" s="85"/>
      <c r="FF123" s="85"/>
      <c r="FG123" s="85"/>
      <c r="FH123" s="85"/>
      <c r="FI123" s="85"/>
      <c r="FJ123" s="85"/>
      <c r="FK123" s="85"/>
      <c r="FL123" s="85"/>
      <c r="FM123" s="85"/>
      <c r="FN123" s="85"/>
      <c r="FO123" s="85"/>
      <c r="FP123" s="85"/>
      <c r="FQ123" s="85"/>
      <c r="FR123" s="85"/>
      <c r="FS123" s="85"/>
      <c r="FT123" s="85"/>
      <c r="FU123" s="85"/>
      <c r="FV123" s="85"/>
      <c r="FW123" s="85"/>
      <c r="FX123" s="85"/>
      <c r="FY123" s="85"/>
      <c r="FZ123" s="85"/>
      <c r="GA123" s="85"/>
      <c r="GB123" s="85"/>
      <c r="GC123" s="85"/>
      <c r="GD123" s="85"/>
      <c r="GE123" s="85"/>
      <c r="GF123" s="85"/>
      <c r="GG123" s="85"/>
      <c r="GH123" s="85"/>
      <c r="GI123" s="85"/>
      <c r="GJ123" s="85"/>
      <c r="GK123" s="85"/>
      <c r="GL123" s="85"/>
      <c r="GM123" s="85"/>
      <c r="GN123" s="85"/>
      <c r="GO123" s="85"/>
      <c r="GP123" s="85"/>
      <c r="GQ123" s="85"/>
      <c r="GR123" s="85"/>
      <c r="GS123" s="85"/>
      <c r="GT123" s="85"/>
      <c r="GU123" s="85"/>
      <c r="GV123" s="85"/>
      <c r="GW123" s="85"/>
      <c r="GX123" s="85"/>
      <c r="GY123" s="85"/>
      <c r="GZ123" s="85"/>
      <c r="HA123" s="85"/>
      <c r="HB123" s="85"/>
      <c r="HC123" s="85"/>
      <c r="HD123" s="85"/>
      <c r="HE123" s="85"/>
      <c r="HF123" s="85"/>
      <c r="HG123" s="85"/>
      <c r="HH123" s="85"/>
      <c r="HI123" s="85"/>
      <c r="HJ123" s="85"/>
      <c r="HK123" s="85"/>
      <c r="HL123" s="85"/>
      <c r="HM123" s="85"/>
      <c r="HN123" s="85"/>
      <c r="HO123" s="85"/>
      <c r="HP123" s="85"/>
      <c r="HQ123" s="85"/>
      <c r="HR123" s="85"/>
      <c r="HS123" s="85"/>
      <c r="HT123" s="85"/>
      <c r="HU123" s="85"/>
      <c r="HV123" s="85"/>
      <c r="HW123" s="85"/>
      <c r="HX123" s="85"/>
      <c r="HY123" s="85"/>
      <c r="HZ123" s="85"/>
      <c r="IA123" s="85"/>
      <c r="IB123" s="85"/>
      <c r="IC123" s="85"/>
      <c r="ID123" s="85"/>
      <c r="IE123" s="85"/>
      <c r="IF123" s="85"/>
      <c r="IG123" s="85"/>
      <c r="IH123" s="85"/>
      <c r="II123" s="85"/>
      <c r="IJ123" s="85"/>
      <c r="IK123" s="85"/>
      <c r="IL123" s="85"/>
      <c r="IM123" s="85"/>
      <c r="IN123" s="85"/>
      <c r="IO123" s="85"/>
      <c r="IP123" s="85"/>
      <c r="IQ123" s="85"/>
      <c r="IR123" s="85"/>
      <c r="IS123" s="85"/>
      <c r="IT123" s="85"/>
      <c r="IU123" s="85"/>
    </row>
    <row r="124" spans="1:9" s="91" customFormat="1" ht="17.25" customHeight="1">
      <c r="A124" s="100" t="s">
        <v>73</v>
      </c>
      <c r="B124" s="101"/>
      <c r="C124" s="101"/>
      <c r="D124" s="101"/>
      <c r="E124" s="101"/>
      <c r="F124" s="101"/>
      <c r="G124" s="101"/>
      <c r="H124" s="101"/>
      <c r="I124" s="101"/>
    </row>
    <row r="125" spans="1:9" s="91" customFormat="1" ht="17.25">
      <c r="A125" s="52" t="s">
        <v>17</v>
      </c>
      <c r="B125" s="27" t="s">
        <v>18</v>
      </c>
      <c r="C125" s="36">
        <f>D125+E125+F125+G125+H125</f>
        <v>892.09</v>
      </c>
      <c r="D125" s="36">
        <v>0</v>
      </c>
      <c r="E125" s="43">
        <v>300</v>
      </c>
      <c r="F125" s="43">
        <f>F127</f>
        <v>592.09</v>
      </c>
      <c r="G125" s="43">
        <v>0</v>
      </c>
      <c r="H125" s="36">
        <v>0</v>
      </c>
      <c r="I125" s="36">
        <v>0</v>
      </c>
    </row>
    <row r="126" spans="1:9" s="91" customFormat="1" ht="17.25">
      <c r="A126" s="53" t="s">
        <v>19</v>
      </c>
      <c r="B126" s="27" t="s">
        <v>20</v>
      </c>
      <c r="C126" s="36">
        <f>D126+E126+F126+G126+H126</f>
        <v>892.09</v>
      </c>
      <c r="D126" s="36">
        <f>D140</f>
        <v>0</v>
      </c>
      <c r="E126" s="43">
        <v>300</v>
      </c>
      <c r="F126" s="43">
        <f>F128</f>
        <v>592.09</v>
      </c>
      <c r="G126" s="43">
        <v>0</v>
      </c>
      <c r="H126" s="36">
        <v>0</v>
      </c>
      <c r="I126" s="36">
        <v>0</v>
      </c>
    </row>
    <row r="127" spans="1:9" s="91" customFormat="1" ht="17.25">
      <c r="A127" s="93" t="s">
        <v>65</v>
      </c>
      <c r="B127" s="27" t="s">
        <v>18</v>
      </c>
      <c r="C127" s="36">
        <f aca="true" t="shared" si="35" ref="C127:E128">C129</f>
        <v>892.09</v>
      </c>
      <c r="D127" s="36">
        <f t="shared" si="35"/>
        <v>0</v>
      </c>
      <c r="E127" s="43">
        <f t="shared" si="35"/>
        <v>300</v>
      </c>
      <c r="F127" s="43">
        <f>F129</f>
        <v>592.09</v>
      </c>
      <c r="G127" s="43">
        <v>0</v>
      </c>
      <c r="H127" s="36">
        <v>0</v>
      </c>
      <c r="I127" s="36">
        <v>0</v>
      </c>
    </row>
    <row r="128" spans="1:9" s="91" customFormat="1" ht="27.75" customHeight="1">
      <c r="A128" s="93"/>
      <c r="B128" s="27" t="s">
        <v>20</v>
      </c>
      <c r="C128" s="36">
        <f t="shared" si="35"/>
        <v>892.09</v>
      </c>
      <c r="D128" s="36">
        <f t="shared" si="35"/>
        <v>0</v>
      </c>
      <c r="E128" s="43">
        <f t="shared" si="35"/>
        <v>300</v>
      </c>
      <c r="F128" s="43">
        <f>F130</f>
        <v>592.09</v>
      </c>
      <c r="G128" s="43">
        <v>0</v>
      </c>
      <c r="H128" s="36">
        <v>0</v>
      </c>
      <c r="I128" s="36">
        <v>0</v>
      </c>
    </row>
    <row r="129" spans="1:9" s="91" customFormat="1" ht="25.5" customHeight="1">
      <c r="A129" s="94" t="s">
        <v>66</v>
      </c>
      <c r="B129" s="27" t="s">
        <v>18</v>
      </c>
      <c r="C129" s="36">
        <f>D129+E129+F129+G129+H129+I129</f>
        <v>892.09</v>
      </c>
      <c r="D129" s="36">
        <v>0</v>
      </c>
      <c r="E129" s="43">
        <f>E130</f>
        <v>300</v>
      </c>
      <c r="F129" s="43">
        <f>F130</f>
        <v>592.09</v>
      </c>
      <c r="G129" s="43">
        <v>0</v>
      </c>
      <c r="H129" s="36">
        <v>0</v>
      </c>
      <c r="I129" s="36">
        <v>0</v>
      </c>
    </row>
    <row r="130" spans="1:9" s="91" customFormat="1" ht="39" customHeight="1">
      <c r="A130" s="94"/>
      <c r="B130" s="27" t="s">
        <v>20</v>
      </c>
      <c r="C130" s="36">
        <f>D130+E130+F130+G130+H130+I130</f>
        <v>892.09</v>
      </c>
      <c r="D130" s="36">
        <v>0</v>
      </c>
      <c r="E130" s="43">
        <v>300</v>
      </c>
      <c r="F130" s="43">
        <v>592.09</v>
      </c>
      <c r="G130" s="43">
        <v>0</v>
      </c>
      <c r="H130" s="36">
        <v>0</v>
      </c>
      <c r="I130" s="36">
        <v>0</v>
      </c>
    </row>
    <row r="131" spans="1:9" s="91" customFormat="1" ht="17.25">
      <c r="A131" s="95" t="s">
        <v>23</v>
      </c>
      <c r="B131" s="96"/>
      <c r="C131" s="96"/>
      <c r="D131" s="96"/>
      <c r="E131" s="96"/>
      <c r="F131" s="96"/>
      <c r="G131" s="96"/>
      <c r="H131" s="96"/>
      <c r="I131" s="96"/>
    </row>
    <row r="132" spans="1:13" s="91" customFormat="1" ht="18">
      <c r="A132" s="35" t="s">
        <v>17</v>
      </c>
      <c r="B132" s="27" t="s">
        <v>18</v>
      </c>
      <c r="C132" s="36">
        <f>C134</f>
        <v>514.4</v>
      </c>
      <c r="D132" s="36">
        <f>D134</f>
        <v>50.75</v>
      </c>
      <c r="E132" s="36">
        <v>463.65</v>
      </c>
      <c r="F132" s="36">
        <f>F134</f>
        <v>0</v>
      </c>
      <c r="G132" s="36">
        <f>G134</f>
        <v>0</v>
      </c>
      <c r="H132" s="36">
        <v>0</v>
      </c>
      <c r="I132" s="36">
        <v>0</v>
      </c>
      <c r="J132" s="92"/>
      <c r="K132" s="92"/>
      <c r="L132" s="92"/>
      <c r="M132" s="92"/>
    </row>
    <row r="133" spans="1:9" s="91" customFormat="1" ht="23.25" customHeight="1">
      <c r="A133" s="37" t="s">
        <v>19</v>
      </c>
      <c r="B133" s="27" t="s">
        <v>20</v>
      </c>
      <c r="C133" s="36">
        <f>C135</f>
        <v>514.4</v>
      </c>
      <c r="D133" s="36">
        <f>D135</f>
        <v>50.75</v>
      </c>
      <c r="E133" s="36">
        <v>463.65</v>
      </c>
      <c r="F133" s="36">
        <f>F135</f>
        <v>0</v>
      </c>
      <c r="G133" s="36">
        <f>G135</f>
        <v>0</v>
      </c>
      <c r="H133" s="36">
        <f>H135</f>
        <v>0</v>
      </c>
      <c r="I133" s="36">
        <v>0</v>
      </c>
    </row>
    <row r="134" spans="1:9" s="91" customFormat="1" ht="18">
      <c r="A134" s="40" t="s">
        <v>21</v>
      </c>
      <c r="B134" s="41" t="s">
        <v>18</v>
      </c>
      <c r="C134" s="36">
        <f>D134+E134+F134+G134+H134+I134</f>
        <v>514.4</v>
      </c>
      <c r="D134" s="36">
        <f>D147</f>
        <v>50.75</v>
      </c>
      <c r="E134" s="36">
        <v>463.65</v>
      </c>
      <c r="F134" s="36">
        <f>F147</f>
        <v>0</v>
      </c>
      <c r="G134" s="36">
        <v>0</v>
      </c>
      <c r="H134" s="39">
        <v>0</v>
      </c>
      <c r="I134" s="36">
        <v>0</v>
      </c>
    </row>
    <row r="135" spans="1:9" s="91" customFormat="1" ht="17.25" customHeight="1">
      <c r="A135" s="37"/>
      <c r="B135" s="41" t="s">
        <v>20</v>
      </c>
      <c r="C135" s="36">
        <f>D135+E135+F135+G135+H135+I135</f>
        <v>514.4</v>
      </c>
      <c r="D135" s="36">
        <f>D148</f>
        <v>50.75</v>
      </c>
      <c r="E135" s="36">
        <v>463.65</v>
      </c>
      <c r="F135" s="36">
        <f>F148</f>
        <v>0</v>
      </c>
      <c r="G135" s="36">
        <v>0</v>
      </c>
      <c r="H135" s="39">
        <v>0</v>
      </c>
      <c r="I135" s="36">
        <v>0</v>
      </c>
    </row>
    <row r="136" spans="1:9" s="91" customFormat="1" ht="19.5" customHeight="1">
      <c r="A136" s="97" t="s">
        <v>24</v>
      </c>
      <c r="B136" s="98"/>
      <c r="C136" s="98"/>
      <c r="D136" s="98"/>
      <c r="E136" s="98"/>
      <c r="F136" s="98"/>
      <c r="G136" s="98"/>
      <c r="H136" s="98"/>
      <c r="I136" s="98"/>
    </row>
    <row r="137" spans="1:9" s="91" customFormat="1" ht="18" customHeight="1">
      <c r="A137" s="44" t="s">
        <v>17</v>
      </c>
      <c r="B137" s="27" t="s">
        <v>18</v>
      </c>
      <c r="C137" s="36">
        <f>D137+E137+F137+G137+H137</f>
        <v>56</v>
      </c>
      <c r="D137" s="36">
        <f>D201+D218+D403</f>
        <v>0</v>
      </c>
      <c r="E137" s="36">
        <v>56</v>
      </c>
      <c r="F137" s="36">
        <f aca="true" t="shared" si="36" ref="F137:I139">F201+F218+F403</f>
        <v>0</v>
      </c>
      <c r="G137" s="36">
        <f t="shared" si="36"/>
        <v>0</v>
      </c>
      <c r="H137" s="36">
        <f t="shared" si="36"/>
        <v>0</v>
      </c>
      <c r="I137" s="36">
        <f t="shared" si="36"/>
        <v>0</v>
      </c>
    </row>
    <row r="138" spans="1:9" s="91" customFormat="1" ht="18" customHeight="1">
      <c r="A138" s="45" t="s">
        <v>19</v>
      </c>
      <c r="B138" s="27" t="s">
        <v>20</v>
      </c>
      <c r="C138" s="36">
        <f>D138+E138+F138+G138+H138</f>
        <v>56</v>
      </c>
      <c r="D138" s="36">
        <v>0</v>
      </c>
      <c r="E138" s="36">
        <v>56</v>
      </c>
      <c r="F138" s="36">
        <f t="shared" si="36"/>
        <v>0</v>
      </c>
      <c r="G138" s="36">
        <f t="shared" si="36"/>
        <v>0</v>
      </c>
      <c r="H138" s="36">
        <f t="shared" si="36"/>
        <v>0</v>
      </c>
      <c r="I138" s="36">
        <f t="shared" si="36"/>
        <v>0</v>
      </c>
    </row>
    <row r="139" spans="1:9" s="91" customFormat="1" ht="16.5" customHeight="1">
      <c r="A139" s="46" t="s">
        <v>21</v>
      </c>
      <c r="B139" s="41" t="s">
        <v>18</v>
      </c>
      <c r="C139" s="36">
        <f>D139+E139+F139+G139+H139</f>
        <v>56</v>
      </c>
      <c r="D139" s="36">
        <v>0</v>
      </c>
      <c r="E139" s="36">
        <v>56</v>
      </c>
      <c r="F139" s="36">
        <f t="shared" si="36"/>
        <v>0</v>
      </c>
      <c r="G139" s="36">
        <f t="shared" si="36"/>
        <v>0</v>
      </c>
      <c r="H139" s="36">
        <f t="shared" si="36"/>
        <v>0</v>
      </c>
      <c r="I139" s="36">
        <f t="shared" si="36"/>
        <v>0</v>
      </c>
    </row>
    <row r="140" spans="1:9" s="15" customFormat="1" ht="17.25">
      <c r="A140" s="95" t="s">
        <v>25</v>
      </c>
      <c r="B140" s="99"/>
      <c r="C140" s="99"/>
      <c r="D140" s="99"/>
      <c r="E140" s="99"/>
      <c r="F140" s="99"/>
      <c r="G140" s="99"/>
      <c r="H140" s="99"/>
      <c r="I140" s="99"/>
    </row>
    <row r="141" spans="1:9" s="15" customFormat="1" ht="18">
      <c r="A141" s="47" t="s">
        <v>17</v>
      </c>
      <c r="B141" s="27" t="s">
        <v>18</v>
      </c>
      <c r="C141" s="36">
        <f>C143</f>
        <v>100</v>
      </c>
      <c r="D141" s="36">
        <v>0</v>
      </c>
      <c r="E141" s="43">
        <f>E143</f>
        <v>100</v>
      </c>
      <c r="F141" s="43">
        <v>0</v>
      </c>
      <c r="G141" s="43">
        <v>0</v>
      </c>
      <c r="H141" s="36">
        <v>0</v>
      </c>
      <c r="I141" s="36">
        <v>0</v>
      </c>
    </row>
    <row r="142" spans="1:9" s="15" customFormat="1" ht="17.25">
      <c r="A142" s="48" t="s">
        <v>19</v>
      </c>
      <c r="B142" s="27" t="s">
        <v>20</v>
      </c>
      <c r="C142" s="36">
        <v>100</v>
      </c>
      <c r="D142" s="36">
        <v>0</v>
      </c>
      <c r="E142" s="43">
        <v>100</v>
      </c>
      <c r="F142" s="43">
        <v>0</v>
      </c>
      <c r="G142" s="43">
        <v>0</v>
      </c>
      <c r="H142" s="36">
        <v>0</v>
      </c>
      <c r="I142" s="36">
        <v>0</v>
      </c>
    </row>
    <row r="143" spans="1:9" s="15" customFormat="1" ht="15.75" customHeight="1">
      <c r="A143" s="49" t="s">
        <v>21</v>
      </c>
      <c r="B143" s="41" t="s">
        <v>18</v>
      </c>
      <c r="C143" s="36">
        <f>E143</f>
        <v>100</v>
      </c>
      <c r="D143" s="36">
        <v>0</v>
      </c>
      <c r="E143" s="36">
        <v>100</v>
      </c>
      <c r="F143" s="36">
        <v>0</v>
      </c>
      <c r="G143" s="36">
        <v>0</v>
      </c>
      <c r="H143" s="39">
        <v>0</v>
      </c>
      <c r="I143" s="36">
        <v>0</v>
      </c>
    </row>
    <row r="144" spans="1:9" s="91" customFormat="1" ht="17.25">
      <c r="A144" s="95" t="s">
        <v>26</v>
      </c>
      <c r="B144" s="96"/>
      <c r="C144" s="96"/>
      <c r="D144" s="96"/>
      <c r="E144" s="96"/>
      <c r="F144" s="96"/>
      <c r="G144" s="96"/>
      <c r="H144" s="96"/>
      <c r="I144" s="96"/>
    </row>
    <row r="145" spans="1:9" s="91" customFormat="1" ht="18">
      <c r="A145" s="47" t="s">
        <v>17</v>
      </c>
      <c r="B145" s="27" t="s">
        <v>18</v>
      </c>
      <c r="C145" s="36">
        <f>C147</f>
        <v>358.4</v>
      </c>
      <c r="D145" s="36">
        <f>D147</f>
        <v>50.75</v>
      </c>
      <c r="E145" s="43">
        <v>307.65</v>
      </c>
      <c r="F145" s="43">
        <v>0</v>
      </c>
      <c r="G145" s="43">
        <v>0</v>
      </c>
      <c r="H145" s="36">
        <v>0</v>
      </c>
      <c r="I145" s="36">
        <v>0</v>
      </c>
    </row>
    <row r="146" spans="1:9" s="91" customFormat="1" ht="18" customHeight="1">
      <c r="A146" s="48" t="s">
        <v>19</v>
      </c>
      <c r="B146" s="27" t="s">
        <v>20</v>
      </c>
      <c r="C146" s="36">
        <f>C148</f>
        <v>358.4</v>
      </c>
      <c r="D146" s="36">
        <f>D148</f>
        <v>50.75</v>
      </c>
      <c r="E146" s="43">
        <v>307.65</v>
      </c>
      <c r="F146" s="43">
        <v>0</v>
      </c>
      <c r="G146" s="43">
        <v>0</v>
      </c>
      <c r="H146" s="36">
        <v>0</v>
      </c>
      <c r="I146" s="36">
        <v>0</v>
      </c>
    </row>
    <row r="147" spans="1:10" s="91" customFormat="1" ht="18.75" customHeight="1">
      <c r="A147" s="49" t="s">
        <v>21</v>
      </c>
      <c r="B147" s="41" t="s">
        <v>18</v>
      </c>
      <c r="C147" s="36">
        <f>D147+E147+F147+G147</f>
        <v>358.4</v>
      </c>
      <c r="D147" s="36">
        <v>50.75</v>
      </c>
      <c r="E147" s="36">
        <v>307.65</v>
      </c>
      <c r="F147" s="36">
        <v>0</v>
      </c>
      <c r="G147" s="36">
        <v>0</v>
      </c>
      <c r="H147" s="39">
        <v>0</v>
      </c>
      <c r="I147" s="36">
        <v>0</v>
      </c>
      <c r="J147" s="91" t="s">
        <v>51</v>
      </c>
    </row>
    <row r="148" spans="1:9" s="91" customFormat="1" ht="18">
      <c r="A148" s="49"/>
      <c r="B148" s="41" t="s">
        <v>20</v>
      </c>
      <c r="C148" s="36">
        <f>D148+E148</f>
        <v>358.4</v>
      </c>
      <c r="D148" s="36">
        <v>50.75</v>
      </c>
      <c r="E148" s="36">
        <v>307.65</v>
      </c>
      <c r="F148" s="36">
        <v>0</v>
      </c>
      <c r="G148" s="36">
        <v>0</v>
      </c>
      <c r="H148" s="39">
        <v>0</v>
      </c>
      <c r="I148" s="36">
        <v>0</v>
      </c>
    </row>
    <row r="149" spans="1:9" s="91" customFormat="1" ht="18.75" customHeight="1">
      <c r="A149" s="126" t="s">
        <v>69</v>
      </c>
      <c r="B149" s="127"/>
      <c r="C149" s="127"/>
      <c r="D149" s="127"/>
      <c r="E149" s="127"/>
      <c r="F149" s="127"/>
      <c r="G149" s="127"/>
      <c r="H149" s="127"/>
      <c r="I149" s="127"/>
    </row>
    <row r="150" spans="1:9" s="15" customFormat="1" ht="16.5">
      <c r="A150" s="79" t="s">
        <v>68</v>
      </c>
      <c r="B150" s="80" t="s">
        <v>18</v>
      </c>
      <c r="C150" s="81">
        <f>D150+E150+F150+G150</f>
        <v>3.2</v>
      </c>
      <c r="D150" s="81">
        <f aca="true" t="shared" si="37" ref="D150:I150">D155</f>
        <v>0</v>
      </c>
      <c r="E150" s="81">
        <f t="shared" si="37"/>
        <v>3.2</v>
      </c>
      <c r="F150" s="81">
        <f t="shared" si="37"/>
        <v>0</v>
      </c>
      <c r="G150" s="81">
        <f t="shared" si="37"/>
        <v>0</v>
      </c>
      <c r="H150" s="81">
        <f t="shared" si="37"/>
        <v>0</v>
      </c>
      <c r="I150" s="81">
        <f t="shared" si="37"/>
        <v>0</v>
      </c>
    </row>
    <row r="151" spans="1:9" s="15" customFormat="1" ht="17.25">
      <c r="A151" s="82" t="s">
        <v>19</v>
      </c>
      <c r="B151" s="80" t="s">
        <v>20</v>
      </c>
      <c r="C151" s="81">
        <f>D151+E151+F151+G151</f>
        <v>3.2</v>
      </c>
      <c r="D151" s="81">
        <f aca="true" t="shared" si="38" ref="D151:I153">D156</f>
        <v>0</v>
      </c>
      <c r="E151" s="81">
        <f t="shared" si="38"/>
        <v>3.2</v>
      </c>
      <c r="F151" s="81">
        <f t="shared" si="38"/>
        <v>0</v>
      </c>
      <c r="G151" s="81">
        <f t="shared" si="38"/>
        <v>0</v>
      </c>
      <c r="H151" s="81">
        <f t="shared" si="38"/>
        <v>0</v>
      </c>
      <c r="I151" s="81">
        <f t="shared" si="38"/>
        <v>0</v>
      </c>
    </row>
    <row r="152" spans="1:9" s="15" customFormat="1" ht="17.25">
      <c r="A152" s="82" t="s">
        <v>21</v>
      </c>
      <c r="B152" s="83" t="s">
        <v>18</v>
      </c>
      <c r="C152" s="81">
        <f>D152+E152+F152+G152</f>
        <v>3.2</v>
      </c>
      <c r="D152" s="81">
        <f t="shared" si="38"/>
        <v>0</v>
      </c>
      <c r="E152" s="81">
        <f t="shared" si="38"/>
        <v>3.2</v>
      </c>
      <c r="F152" s="81">
        <f t="shared" si="38"/>
        <v>0</v>
      </c>
      <c r="G152" s="81">
        <f t="shared" si="38"/>
        <v>0</v>
      </c>
      <c r="H152" s="81">
        <f t="shared" si="38"/>
        <v>0</v>
      </c>
      <c r="I152" s="81">
        <f t="shared" si="38"/>
        <v>0</v>
      </c>
    </row>
    <row r="153" spans="1:9" s="15" customFormat="1" ht="16.5">
      <c r="A153" s="84"/>
      <c r="B153" s="83" t="s">
        <v>20</v>
      </c>
      <c r="C153" s="81">
        <f>D153+E153+F153+G153</f>
        <v>3.2</v>
      </c>
      <c r="D153" s="81">
        <f t="shared" si="38"/>
        <v>0</v>
      </c>
      <c r="E153" s="81">
        <f t="shared" si="38"/>
        <v>3.2</v>
      </c>
      <c r="F153" s="81">
        <f t="shared" si="38"/>
        <v>0</v>
      </c>
      <c r="G153" s="81">
        <f t="shared" si="38"/>
        <v>0</v>
      </c>
      <c r="H153" s="81">
        <f t="shared" si="38"/>
        <v>0</v>
      </c>
      <c r="I153" s="81">
        <f t="shared" si="38"/>
        <v>0</v>
      </c>
    </row>
    <row r="154" spans="1:9" s="15" customFormat="1" ht="16.5">
      <c r="A154" s="128" t="s">
        <v>23</v>
      </c>
      <c r="B154" s="129"/>
      <c r="C154" s="129"/>
      <c r="D154" s="129"/>
      <c r="E154" s="129"/>
      <c r="F154" s="129"/>
      <c r="G154" s="129"/>
      <c r="H154" s="129"/>
      <c r="I154" s="129"/>
    </row>
    <row r="155" spans="1:9" s="15" customFormat="1" ht="16.5">
      <c r="A155" s="79" t="s">
        <v>68</v>
      </c>
      <c r="B155" s="80" t="s">
        <v>18</v>
      </c>
      <c r="C155" s="81">
        <f>D155+E155+F155+G155</f>
        <v>3.2</v>
      </c>
      <c r="D155" s="81">
        <f aca="true" t="shared" si="39" ref="D155:I155">D160</f>
        <v>0</v>
      </c>
      <c r="E155" s="81">
        <f t="shared" si="39"/>
        <v>3.2</v>
      </c>
      <c r="F155" s="81">
        <f t="shared" si="39"/>
        <v>0</v>
      </c>
      <c r="G155" s="81">
        <f t="shared" si="39"/>
        <v>0</v>
      </c>
      <c r="H155" s="81">
        <f t="shared" si="39"/>
        <v>0</v>
      </c>
      <c r="I155" s="81">
        <f t="shared" si="39"/>
        <v>0</v>
      </c>
    </row>
    <row r="156" spans="1:9" s="15" customFormat="1" ht="17.25">
      <c r="A156" s="82" t="s">
        <v>19</v>
      </c>
      <c r="B156" s="80" t="s">
        <v>20</v>
      </c>
      <c r="C156" s="81">
        <f>D156+E156+F156+G156</f>
        <v>3.2</v>
      </c>
      <c r="D156" s="81">
        <f aca="true" t="shared" si="40" ref="D156:I158">D161</f>
        <v>0</v>
      </c>
      <c r="E156" s="81">
        <f t="shared" si="40"/>
        <v>3.2</v>
      </c>
      <c r="F156" s="81">
        <f t="shared" si="40"/>
        <v>0</v>
      </c>
      <c r="G156" s="81">
        <f t="shared" si="40"/>
        <v>0</v>
      </c>
      <c r="H156" s="81">
        <f t="shared" si="40"/>
        <v>0</v>
      </c>
      <c r="I156" s="81">
        <f t="shared" si="40"/>
        <v>0</v>
      </c>
    </row>
    <row r="157" spans="1:9" s="15" customFormat="1" ht="17.25">
      <c r="A157" s="82" t="s">
        <v>21</v>
      </c>
      <c r="B157" s="83" t="s">
        <v>18</v>
      </c>
      <c r="C157" s="81">
        <f>D157+E157+F157+G157</f>
        <v>3.2</v>
      </c>
      <c r="D157" s="81">
        <f t="shared" si="40"/>
        <v>0</v>
      </c>
      <c r="E157" s="81">
        <f t="shared" si="40"/>
        <v>3.2</v>
      </c>
      <c r="F157" s="81">
        <f t="shared" si="40"/>
        <v>0</v>
      </c>
      <c r="G157" s="81">
        <f t="shared" si="40"/>
        <v>0</v>
      </c>
      <c r="H157" s="81">
        <f t="shared" si="40"/>
        <v>0</v>
      </c>
      <c r="I157" s="81">
        <f t="shared" si="40"/>
        <v>0</v>
      </c>
    </row>
    <row r="158" spans="1:9" s="15" customFormat="1" ht="17.25">
      <c r="A158" s="82"/>
      <c r="B158" s="83" t="s">
        <v>20</v>
      </c>
      <c r="C158" s="81">
        <f>D158+E158+F158+G158</f>
        <v>3.2</v>
      </c>
      <c r="D158" s="81">
        <f t="shared" si="40"/>
        <v>0</v>
      </c>
      <c r="E158" s="81">
        <f t="shared" si="40"/>
        <v>3.2</v>
      </c>
      <c r="F158" s="81">
        <f t="shared" si="40"/>
        <v>0</v>
      </c>
      <c r="G158" s="81">
        <f t="shared" si="40"/>
        <v>0</v>
      </c>
      <c r="H158" s="81">
        <f t="shared" si="40"/>
        <v>0</v>
      </c>
      <c r="I158" s="81">
        <f t="shared" si="40"/>
        <v>0</v>
      </c>
    </row>
    <row r="159" spans="1:9" s="15" customFormat="1" ht="18" customHeight="1">
      <c r="A159" s="130" t="s">
        <v>24</v>
      </c>
      <c r="B159" s="131"/>
      <c r="C159" s="131"/>
      <c r="D159" s="131"/>
      <c r="E159" s="131"/>
      <c r="F159" s="131"/>
      <c r="G159" s="131"/>
      <c r="H159" s="131"/>
      <c r="I159" s="131"/>
    </row>
    <row r="160" spans="1:9" s="15" customFormat="1" ht="16.5">
      <c r="A160" s="79" t="s">
        <v>68</v>
      </c>
      <c r="B160" s="80" t="s">
        <v>18</v>
      </c>
      <c r="C160" s="81">
        <f>D160+E160+F160+G160</f>
        <v>3.2</v>
      </c>
      <c r="D160" s="81">
        <v>0</v>
      </c>
      <c r="E160" s="81">
        <f aca="true" t="shared" si="41" ref="E160:H161">E162</f>
        <v>3.2</v>
      </c>
      <c r="F160" s="81">
        <f t="shared" si="41"/>
        <v>0</v>
      </c>
      <c r="G160" s="81">
        <f t="shared" si="41"/>
        <v>0</v>
      </c>
      <c r="H160" s="81">
        <f t="shared" si="41"/>
        <v>0</v>
      </c>
      <c r="I160" s="81">
        <v>0</v>
      </c>
    </row>
    <row r="161" spans="1:9" s="15" customFormat="1" ht="17.25">
      <c r="A161" s="82" t="s">
        <v>19</v>
      </c>
      <c r="B161" s="80" t="s">
        <v>20</v>
      </c>
      <c r="C161" s="81">
        <f>D161+E161+F161+G161</f>
        <v>3.2</v>
      </c>
      <c r="D161" s="81">
        <v>0</v>
      </c>
      <c r="E161" s="81">
        <f t="shared" si="41"/>
        <v>3.2</v>
      </c>
      <c r="F161" s="81">
        <f t="shared" si="41"/>
        <v>0</v>
      </c>
      <c r="G161" s="81">
        <f t="shared" si="41"/>
        <v>0</v>
      </c>
      <c r="H161" s="81">
        <f t="shared" si="41"/>
        <v>0</v>
      </c>
      <c r="I161" s="81">
        <v>0</v>
      </c>
    </row>
    <row r="162" spans="1:9" s="15" customFormat="1" ht="17.25">
      <c r="A162" s="82" t="s">
        <v>21</v>
      </c>
      <c r="B162" s="83" t="s">
        <v>18</v>
      </c>
      <c r="C162" s="81">
        <f>D162+E162+F162+G162</f>
        <v>3.2</v>
      </c>
      <c r="D162" s="81">
        <v>0</v>
      </c>
      <c r="E162" s="81">
        <f>E163</f>
        <v>3.2</v>
      </c>
      <c r="F162" s="81">
        <f>F163</f>
        <v>0</v>
      </c>
      <c r="G162" s="81">
        <f>G163</f>
        <v>0</v>
      </c>
      <c r="H162" s="81">
        <f>H163</f>
        <v>0</v>
      </c>
      <c r="I162" s="81">
        <v>0</v>
      </c>
    </row>
    <row r="163" spans="1:9" s="15" customFormat="1" ht="17.25">
      <c r="A163" s="82"/>
      <c r="B163" s="83" t="s">
        <v>20</v>
      </c>
      <c r="C163" s="81">
        <f>D163+E163+F163+G163</f>
        <v>3.2</v>
      </c>
      <c r="D163" s="81">
        <v>0</v>
      </c>
      <c r="E163" s="81">
        <v>3.2</v>
      </c>
      <c r="F163" s="81">
        <v>0</v>
      </c>
      <c r="G163" s="81">
        <v>0</v>
      </c>
      <c r="H163" s="81">
        <v>0</v>
      </c>
      <c r="I163" s="81">
        <v>0</v>
      </c>
    </row>
    <row r="164" spans="1:9" s="15" customFormat="1" ht="17.25">
      <c r="A164" s="103" t="s">
        <v>47</v>
      </c>
      <c r="B164" s="104"/>
      <c r="C164" s="104"/>
      <c r="D164" s="104"/>
      <c r="E164" s="104"/>
      <c r="F164" s="104"/>
      <c r="G164" s="104"/>
      <c r="H164" s="104"/>
      <c r="I164" s="105"/>
    </row>
    <row r="165" spans="1:9" s="15" customFormat="1" ht="18">
      <c r="A165" s="44" t="s">
        <v>17</v>
      </c>
      <c r="B165" s="27" t="s">
        <v>18</v>
      </c>
      <c r="C165" s="36">
        <f aca="true" t="shared" si="42" ref="C165:G166">C167</f>
        <v>100</v>
      </c>
      <c r="D165" s="36">
        <f t="shared" si="42"/>
        <v>0</v>
      </c>
      <c r="E165" s="36">
        <f t="shared" si="42"/>
        <v>100</v>
      </c>
      <c r="F165" s="36">
        <f t="shared" si="42"/>
        <v>0</v>
      </c>
      <c r="G165" s="36">
        <f t="shared" si="42"/>
        <v>0</v>
      </c>
      <c r="H165" s="36">
        <v>0</v>
      </c>
      <c r="I165" s="36">
        <v>0</v>
      </c>
    </row>
    <row r="166" spans="1:9" s="15" customFormat="1" ht="17.25">
      <c r="A166" s="45" t="s">
        <v>19</v>
      </c>
      <c r="B166" s="27" t="s">
        <v>20</v>
      </c>
      <c r="C166" s="36">
        <f t="shared" si="42"/>
        <v>100</v>
      </c>
      <c r="D166" s="36">
        <f t="shared" si="42"/>
        <v>0</v>
      </c>
      <c r="E166" s="36">
        <f t="shared" si="42"/>
        <v>100</v>
      </c>
      <c r="F166" s="36">
        <f t="shared" si="42"/>
        <v>0</v>
      </c>
      <c r="G166" s="36">
        <f t="shared" si="42"/>
        <v>0</v>
      </c>
      <c r="H166" s="36">
        <f>H168</f>
        <v>0</v>
      </c>
      <c r="I166" s="36">
        <f>I168</f>
        <v>0</v>
      </c>
    </row>
    <row r="167" spans="1:9" s="15" customFormat="1" ht="15" customHeight="1">
      <c r="A167" s="46" t="s">
        <v>21</v>
      </c>
      <c r="B167" s="41" t="s">
        <v>18</v>
      </c>
      <c r="C167" s="36">
        <f aca="true" t="shared" si="43" ref="C167:I168">C172</f>
        <v>100</v>
      </c>
      <c r="D167" s="36">
        <f t="shared" si="43"/>
        <v>0</v>
      </c>
      <c r="E167" s="36">
        <f t="shared" si="43"/>
        <v>100</v>
      </c>
      <c r="F167" s="36">
        <f t="shared" si="43"/>
        <v>0</v>
      </c>
      <c r="G167" s="36">
        <f t="shared" si="43"/>
        <v>0</v>
      </c>
      <c r="H167" s="36">
        <f t="shared" si="43"/>
        <v>0</v>
      </c>
      <c r="I167" s="36">
        <f t="shared" si="43"/>
        <v>0</v>
      </c>
    </row>
    <row r="168" spans="1:9" s="15" customFormat="1" ht="18.75" customHeight="1">
      <c r="A168" s="45"/>
      <c r="B168" s="41" t="s">
        <v>20</v>
      </c>
      <c r="C168" s="36">
        <f t="shared" si="43"/>
        <v>100</v>
      </c>
      <c r="D168" s="36">
        <f t="shared" si="43"/>
        <v>0</v>
      </c>
      <c r="E168" s="36">
        <f t="shared" si="43"/>
        <v>100</v>
      </c>
      <c r="F168" s="36">
        <f t="shared" si="43"/>
        <v>0</v>
      </c>
      <c r="G168" s="36">
        <f t="shared" si="43"/>
        <v>0</v>
      </c>
      <c r="H168" s="36">
        <f t="shared" si="43"/>
        <v>0</v>
      </c>
      <c r="I168" s="36">
        <f t="shared" si="43"/>
        <v>0</v>
      </c>
    </row>
    <row r="169" spans="1:9" s="15" customFormat="1" ht="17.25">
      <c r="A169" s="95" t="s">
        <v>23</v>
      </c>
      <c r="B169" s="99"/>
      <c r="C169" s="99"/>
      <c r="D169" s="99"/>
      <c r="E169" s="99"/>
      <c r="F169" s="99"/>
      <c r="G169" s="99"/>
      <c r="H169" s="99"/>
      <c r="I169" s="99"/>
    </row>
    <row r="170" spans="1:9" s="15" customFormat="1" ht="18">
      <c r="A170" s="35" t="s">
        <v>17</v>
      </c>
      <c r="B170" s="27" t="s">
        <v>18</v>
      </c>
      <c r="C170" s="36">
        <f aca="true" t="shared" si="44" ref="C170:G171">C172</f>
        <v>100</v>
      </c>
      <c r="D170" s="36">
        <f t="shared" si="44"/>
        <v>0</v>
      </c>
      <c r="E170" s="36">
        <f t="shared" si="44"/>
        <v>100</v>
      </c>
      <c r="F170" s="36">
        <f t="shared" si="44"/>
        <v>0</v>
      </c>
      <c r="G170" s="36">
        <f t="shared" si="44"/>
        <v>0</v>
      </c>
      <c r="H170" s="36">
        <v>0</v>
      </c>
      <c r="I170" s="36">
        <v>0</v>
      </c>
    </row>
    <row r="171" spans="1:9" s="15" customFormat="1" ht="21.75" customHeight="1">
      <c r="A171" s="37" t="s">
        <v>19</v>
      </c>
      <c r="B171" s="27" t="s">
        <v>20</v>
      </c>
      <c r="C171" s="36">
        <f t="shared" si="44"/>
        <v>100</v>
      </c>
      <c r="D171" s="36">
        <f t="shared" si="44"/>
        <v>0</v>
      </c>
      <c r="E171" s="36">
        <f t="shared" si="44"/>
        <v>100</v>
      </c>
      <c r="F171" s="36">
        <f t="shared" si="44"/>
        <v>0</v>
      </c>
      <c r="G171" s="36">
        <f t="shared" si="44"/>
        <v>0</v>
      </c>
      <c r="H171" s="36">
        <f>H173</f>
        <v>0</v>
      </c>
      <c r="I171" s="36">
        <v>0</v>
      </c>
    </row>
    <row r="172" spans="1:9" s="15" customFormat="1" ht="17.25" customHeight="1">
      <c r="A172" s="40" t="s">
        <v>21</v>
      </c>
      <c r="B172" s="41" t="s">
        <v>18</v>
      </c>
      <c r="C172" s="36">
        <f aca="true" t="shared" si="45" ref="C172:H173">C177</f>
        <v>100</v>
      </c>
      <c r="D172" s="36">
        <f t="shared" si="45"/>
        <v>0</v>
      </c>
      <c r="E172" s="36">
        <f t="shared" si="45"/>
        <v>100</v>
      </c>
      <c r="F172" s="36">
        <f t="shared" si="45"/>
        <v>0</v>
      </c>
      <c r="G172" s="36">
        <f t="shared" si="45"/>
        <v>0</v>
      </c>
      <c r="H172" s="36">
        <f t="shared" si="45"/>
        <v>0</v>
      </c>
      <c r="I172" s="36">
        <v>0</v>
      </c>
    </row>
    <row r="173" spans="1:9" s="15" customFormat="1" ht="18.75" customHeight="1">
      <c r="A173" s="37"/>
      <c r="B173" s="41" t="s">
        <v>20</v>
      </c>
      <c r="C173" s="36">
        <f t="shared" si="45"/>
        <v>100</v>
      </c>
      <c r="D173" s="36">
        <f t="shared" si="45"/>
        <v>0</v>
      </c>
      <c r="E173" s="36">
        <f t="shared" si="45"/>
        <v>100</v>
      </c>
      <c r="F173" s="36">
        <f t="shared" si="45"/>
        <v>0</v>
      </c>
      <c r="G173" s="36">
        <f t="shared" si="45"/>
        <v>0</v>
      </c>
      <c r="H173" s="36">
        <f t="shared" si="45"/>
        <v>0</v>
      </c>
      <c r="I173" s="36">
        <v>0</v>
      </c>
    </row>
    <row r="174" spans="1:9" s="15" customFormat="1" ht="17.25">
      <c r="A174" s="95" t="s">
        <v>25</v>
      </c>
      <c r="B174" s="99"/>
      <c r="C174" s="99"/>
      <c r="D174" s="99"/>
      <c r="E174" s="99"/>
      <c r="F174" s="99"/>
      <c r="G174" s="99"/>
      <c r="H174" s="99"/>
      <c r="I174" s="99"/>
    </row>
    <row r="175" spans="1:9" s="15" customFormat="1" ht="18">
      <c r="A175" s="47" t="s">
        <v>17</v>
      </c>
      <c r="B175" s="27" t="s">
        <v>18</v>
      </c>
      <c r="C175" s="36">
        <f>C177</f>
        <v>100</v>
      </c>
      <c r="D175" s="36">
        <v>0</v>
      </c>
      <c r="E175" s="43">
        <f>E177</f>
        <v>100</v>
      </c>
      <c r="F175" s="43">
        <v>0</v>
      </c>
      <c r="G175" s="43">
        <v>0</v>
      </c>
      <c r="H175" s="36">
        <v>0</v>
      </c>
      <c r="I175" s="36">
        <v>0</v>
      </c>
    </row>
    <row r="176" spans="1:9" s="15" customFormat="1" ht="17.25">
      <c r="A176" s="48" t="s">
        <v>19</v>
      </c>
      <c r="B176" s="27" t="s">
        <v>20</v>
      </c>
      <c r="C176" s="36">
        <f>C178</f>
        <v>100</v>
      </c>
      <c r="D176" s="36">
        <v>0</v>
      </c>
      <c r="E176" s="43">
        <f>E178</f>
        <v>100</v>
      </c>
      <c r="F176" s="43">
        <v>0</v>
      </c>
      <c r="G176" s="43">
        <v>0</v>
      </c>
      <c r="H176" s="36">
        <v>0</v>
      </c>
      <c r="I176" s="36">
        <v>0</v>
      </c>
    </row>
    <row r="177" spans="1:10" s="15" customFormat="1" ht="15.75" customHeight="1">
      <c r="A177" s="49" t="s">
        <v>21</v>
      </c>
      <c r="B177" s="41" t="s">
        <v>18</v>
      </c>
      <c r="C177" s="36">
        <f>E177</f>
        <v>100</v>
      </c>
      <c r="D177" s="36">
        <v>0</v>
      </c>
      <c r="E177" s="36">
        <v>100</v>
      </c>
      <c r="F177" s="36">
        <v>0</v>
      </c>
      <c r="G177" s="36">
        <v>0</v>
      </c>
      <c r="H177" s="39">
        <v>0</v>
      </c>
      <c r="I177" s="36">
        <v>0</v>
      </c>
      <c r="J177" s="15" t="s">
        <v>52</v>
      </c>
    </row>
    <row r="178" spans="1:9" s="15" customFormat="1" ht="15.75" customHeight="1">
      <c r="A178" s="49"/>
      <c r="B178" s="41" t="s">
        <v>20</v>
      </c>
      <c r="C178" s="36">
        <f>E178</f>
        <v>100</v>
      </c>
      <c r="D178" s="36">
        <v>0</v>
      </c>
      <c r="E178" s="36">
        <v>100</v>
      </c>
      <c r="F178" s="36">
        <v>0</v>
      </c>
      <c r="G178" s="36">
        <v>0</v>
      </c>
      <c r="H178" s="39">
        <v>0</v>
      </c>
      <c r="I178" s="36">
        <v>0</v>
      </c>
    </row>
    <row r="179" spans="1:9" s="15" customFormat="1" ht="15.75" customHeight="1">
      <c r="A179" s="106" t="s">
        <v>35</v>
      </c>
      <c r="B179" s="106"/>
      <c r="C179" s="106"/>
      <c r="D179" s="106"/>
      <c r="E179" s="106"/>
      <c r="F179" s="106"/>
      <c r="G179" s="106"/>
      <c r="H179" s="106"/>
      <c r="I179" s="106"/>
    </row>
    <row r="180" spans="1:9" s="15" customFormat="1" ht="15.75" customHeight="1">
      <c r="A180" s="44" t="s">
        <v>17</v>
      </c>
      <c r="B180" s="27" t="s">
        <v>18</v>
      </c>
      <c r="C180" s="36">
        <f>C182+C202</f>
        <v>2293.15</v>
      </c>
      <c r="D180" s="36">
        <f>D182+D202</f>
        <v>869.15</v>
      </c>
      <c r="E180" s="36">
        <f>E182+E202</f>
        <v>1424</v>
      </c>
      <c r="F180" s="36">
        <f>F182</f>
        <v>0</v>
      </c>
      <c r="G180" s="36">
        <f>G182</f>
        <v>0</v>
      </c>
      <c r="H180" s="36">
        <f>H182</f>
        <v>0</v>
      </c>
      <c r="I180" s="36">
        <f>I182</f>
        <v>0</v>
      </c>
    </row>
    <row r="181" spans="1:9" s="15" customFormat="1" ht="21" customHeight="1">
      <c r="A181" s="45" t="s">
        <v>19</v>
      </c>
      <c r="B181" s="27" t="s">
        <v>20</v>
      </c>
      <c r="C181" s="36">
        <f>C182+C205</f>
        <v>2293.15</v>
      </c>
      <c r="D181" s="36">
        <f>D182+D205</f>
        <v>869.15</v>
      </c>
      <c r="E181" s="36">
        <f>E182+E205</f>
        <v>1424</v>
      </c>
      <c r="F181" s="36">
        <f aca="true" t="shared" si="46" ref="F181:I183">F188+F196</f>
        <v>0</v>
      </c>
      <c r="G181" s="36">
        <f t="shared" si="46"/>
        <v>0</v>
      </c>
      <c r="H181" s="36">
        <f t="shared" si="46"/>
        <v>0</v>
      </c>
      <c r="I181" s="36">
        <f t="shared" si="46"/>
        <v>0</v>
      </c>
    </row>
    <row r="182" spans="1:9" s="15" customFormat="1" ht="15.75" customHeight="1">
      <c r="A182" s="114" t="s">
        <v>43</v>
      </c>
      <c r="B182" s="41" t="s">
        <v>18</v>
      </c>
      <c r="C182" s="36">
        <f>C191+C209</f>
        <v>1991.15</v>
      </c>
      <c r="D182" s="36">
        <f>D191+D209</f>
        <v>869.15</v>
      </c>
      <c r="E182" s="36">
        <f>E191+E209</f>
        <v>1122</v>
      </c>
      <c r="F182" s="36">
        <f t="shared" si="46"/>
        <v>0</v>
      </c>
      <c r="G182" s="36">
        <f t="shared" si="46"/>
        <v>0</v>
      </c>
      <c r="H182" s="36">
        <f t="shared" si="46"/>
        <v>0</v>
      </c>
      <c r="I182" s="36">
        <f t="shared" si="46"/>
        <v>0</v>
      </c>
    </row>
    <row r="183" spans="1:9" s="15" customFormat="1" ht="30.75" customHeight="1">
      <c r="A183" s="114"/>
      <c r="B183" s="41" t="s">
        <v>20</v>
      </c>
      <c r="C183" s="36">
        <f>C192+C210</f>
        <v>1991.15</v>
      </c>
      <c r="D183" s="36">
        <f>D192+D210</f>
        <v>869.15</v>
      </c>
      <c r="E183" s="36">
        <f>E192+E210</f>
        <v>1122</v>
      </c>
      <c r="F183" s="36">
        <f t="shared" si="46"/>
        <v>0</v>
      </c>
      <c r="G183" s="36">
        <f t="shared" si="46"/>
        <v>0</v>
      </c>
      <c r="H183" s="36">
        <f t="shared" si="46"/>
        <v>0</v>
      </c>
      <c r="I183" s="36">
        <f t="shared" si="46"/>
        <v>0</v>
      </c>
    </row>
    <row r="184" spans="1:9" s="15" customFormat="1" ht="18" customHeight="1">
      <c r="A184" s="57" t="s">
        <v>21</v>
      </c>
      <c r="B184" s="58" t="s">
        <v>18</v>
      </c>
      <c r="C184" s="39">
        <f>D184+E184</f>
        <v>302</v>
      </c>
      <c r="D184" s="39">
        <v>0</v>
      </c>
      <c r="E184" s="39">
        <v>302</v>
      </c>
      <c r="F184" s="39">
        <v>0</v>
      </c>
      <c r="G184" s="39">
        <v>0</v>
      </c>
      <c r="H184" s="39">
        <v>0</v>
      </c>
      <c r="I184" s="39">
        <v>0</v>
      </c>
    </row>
    <row r="185" spans="1:9" s="15" customFormat="1" ht="15.75" customHeight="1">
      <c r="A185" s="59"/>
      <c r="B185" s="58" t="s">
        <v>20</v>
      </c>
      <c r="C185" s="39">
        <f>D185+E185</f>
        <v>302</v>
      </c>
      <c r="D185" s="39">
        <v>0</v>
      </c>
      <c r="E185" s="39">
        <v>302</v>
      </c>
      <c r="F185" s="39">
        <v>0</v>
      </c>
      <c r="G185" s="39">
        <v>0</v>
      </c>
      <c r="H185" s="39">
        <v>0</v>
      </c>
      <c r="I185" s="39">
        <v>0</v>
      </c>
    </row>
    <row r="186" spans="1:9" s="15" customFormat="1" ht="20.25" customHeight="1">
      <c r="A186" s="100" t="s">
        <v>36</v>
      </c>
      <c r="B186" s="101"/>
      <c r="C186" s="101"/>
      <c r="D186" s="101"/>
      <c r="E186" s="101"/>
      <c r="F186" s="101"/>
      <c r="G186" s="101"/>
      <c r="H186" s="101"/>
      <c r="I186" s="101"/>
    </row>
    <row r="187" spans="1:9" s="15" customFormat="1" ht="15.75" customHeight="1">
      <c r="A187" s="52" t="s">
        <v>17</v>
      </c>
      <c r="B187" s="27" t="s">
        <v>18</v>
      </c>
      <c r="C187" s="36">
        <f>C189</f>
        <v>1871.15</v>
      </c>
      <c r="D187" s="36">
        <f aca="true" t="shared" si="47" ref="D187:I187">D189</f>
        <v>869.15</v>
      </c>
      <c r="E187" s="36">
        <f t="shared" si="47"/>
        <v>1002</v>
      </c>
      <c r="F187" s="36">
        <f t="shared" si="47"/>
        <v>0</v>
      </c>
      <c r="G187" s="36">
        <f t="shared" si="47"/>
        <v>0</v>
      </c>
      <c r="H187" s="36">
        <f t="shared" si="47"/>
        <v>0</v>
      </c>
      <c r="I187" s="36">
        <f t="shared" si="47"/>
        <v>0</v>
      </c>
    </row>
    <row r="188" spans="1:9" s="15" customFormat="1" ht="15.75" customHeight="1">
      <c r="A188" s="53" t="s">
        <v>19</v>
      </c>
      <c r="B188" s="27" t="s">
        <v>20</v>
      </c>
      <c r="C188" s="36">
        <f>C190</f>
        <v>1871.15</v>
      </c>
      <c r="D188" s="36">
        <f aca="true" t="shared" si="48" ref="D188:I188">D190</f>
        <v>869.15</v>
      </c>
      <c r="E188" s="36">
        <f t="shared" si="48"/>
        <v>1002</v>
      </c>
      <c r="F188" s="36">
        <f t="shared" si="48"/>
        <v>0</v>
      </c>
      <c r="G188" s="36">
        <f t="shared" si="48"/>
        <v>0</v>
      </c>
      <c r="H188" s="36">
        <f t="shared" si="48"/>
        <v>0</v>
      </c>
      <c r="I188" s="36">
        <f t="shared" si="48"/>
        <v>0</v>
      </c>
    </row>
    <row r="189" spans="1:9" s="15" customFormat="1" ht="27.75" customHeight="1">
      <c r="A189" s="114" t="s">
        <v>43</v>
      </c>
      <c r="B189" s="27" t="s">
        <v>18</v>
      </c>
      <c r="C189" s="36">
        <f>SUM(D189:I189)</f>
        <v>1871.15</v>
      </c>
      <c r="D189" s="36">
        <f>D191</f>
        <v>869.15</v>
      </c>
      <c r="E189" s="36">
        <f>E191</f>
        <v>1002</v>
      </c>
      <c r="F189" s="36">
        <v>0</v>
      </c>
      <c r="G189" s="36">
        <v>0</v>
      </c>
      <c r="H189" s="39">
        <v>0</v>
      </c>
      <c r="I189" s="36">
        <v>0</v>
      </c>
    </row>
    <row r="190" spans="1:9" s="15" customFormat="1" ht="24" customHeight="1">
      <c r="A190" s="114"/>
      <c r="B190" s="27" t="s">
        <v>20</v>
      </c>
      <c r="C190" s="36">
        <f>SUM(D190:I190)</f>
        <v>1871.15</v>
      </c>
      <c r="D190" s="36">
        <f>D192</f>
        <v>869.15</v>
      </c>
      <c r="E190" s="36">
        <f>E192</f>
        <v>1002</v>
      </c>
      <c r="F190" s="36">
        <v>0</v>
      </c>
      <c r="G190" s="36">
        <v>0</v>
      </c>
      <c r="H190" s="39">
        <v>0</v>
      </c>
      <c r="I190" s="36">
        <v>0</v>
      </c>
    </row>
    <row r="191" spans="1:9" s="15" customFormat="1" ht="15.75" customHeight="1">
      <c r="A191" s="116" t="s">
        <v>41</v>
      </c>
      <c r="B191" s="41" t="s">
        <v>18</v>
      </c>
      <c r="C191" s="36">
        <f>SUM(D191:I191)</f>
        <v>1871.15</v>
      </c>
      <c r="D191" s="36">
        <v>869.15</v>
      </c>
      <c r="E191" s="43">
        <v>1002</v>
      </c>
      <c r="F191" s="43">
        <v>0</v>
      </c>
      <c r="G191" s="43">
        <v>0</v>
      </c>
      <c r="H191" s="43">
        <v>0</v>
      </c>
      <c r="I191" s="36">
        <v>0</v>
      </c>
    </row>
    <row r="192" spans="1:9" s="15" customFormat="1" ht="24" customHeight="1">
      <c r="A192" s="116"/>
      <c r="B192" s="41" t="s">
        <v>20</v>
      </c>
      <c r="C192" s="36">
        <f>SUM(D192:I192)</f>
        <v>1871.15</v>
      </c>
      <c r="D192" s="36">
        <v>869.15</v>
      </c>
      <c r="E192" s="43">
        <v>1002</v>
      </c>
      <c r="F192" s="43">
        <v>0</v>
      </c>
      <c r="G192" s="43">
        <v>0</v>
      </c>
      <c r="H192" s="43">
        <v>0</v>
      </c>
      <c r="I192" s="43">
        <v>0</v>
      </c>
    </row>
    <row r="193" spans="1:9" s="15" customFormat="1" ht="17.25">
      <c r="A193" s="95" t="s">
        <v>23</v>
      </c>
      <c r="B193" s="99"/>
      <c r="C193" s="99"/>
      <c r="D193" s="99"/>
      <c r="E193" s="99"/>
      <c r="F193" s="99"/>
      <c r="G193" s="99"/>
      <c r="H193" s="99"/>
      <c r="I193" s="99"/>
    </row>
    <row r="194" spans="1:11" s="15" customFormat="1" ht="21.75" customHeight="1">
      <c r="A194" s="44" t="s">
        <v>17</v>
      </c>
      <c r="B194" s="27" t="s">
        <v>18</v>
      </c>
      <c r="C194" s="36">
        <f>SUM(D194:I194)</f>
        <v>422</v>
      </c>
      <c r="D194" s="36">
        <v>0</v>
      </c>
      <c r="E194" s="43">
        <v>422</v>
      </c>
      <c r="F194" s="43">
        <v>0</v>
      </c>
      <c r="G194" s="43">
        <v>0</v>
      </c>
      <c r="H194" s="36">
        <v>0</v>
      </c>
      <c r="I194" s="36">
        <v>0</v>
      </c>
      <c r="J194" s="18"/>
      <c r="K194" s="18"/>
    </row>
    <row r="195" spans="1:9" ht="15.75" customHeight="1" hidden="1">
      <c r="A195" s="45" t="s">
        <v>19</v>
      </c>
      <c r="B195" s="27" t="s">
        <v>20</v>
      </c>
      <c r="C195" s="36">
        <f>SUM(D195:I195)</f>
        <v>183.76</v>
      </c>
      <c r="D195" s="36">
        <v>0</v>
      </c>
      <c r="E195" s="43">
        <v>183.76</v>
      </c>
      <c r="F195" s="43">
        <v>0</v>
      </c>
      <c r="G195" s="43">
        <v>0</v>
      </c>
      <c r="H195" s="36">
        <v>0</v>
      </c>
      <c r="I195" s="36">
        <v>0</v>
      </c>
    </row>
    <row r="196" spans="1:9" ht="15.75" customHeight="1">
      <c r="A196" s="45"/>
      <c r="B196" s="27" t="s">
        <v>20</v>
      </c>
      <c r="C196" s="36">
        <f>C198</f>
        <v>120</v>
      </c>
      <c r="D196" s="36">
        <f aca="true" t="shared" si="49" ref="D196:I196">D208</f>
        <v>0</v>
      </c>
      <c r="E196" s="36">
        <v>422</v>
      </c>
      <c r="F196" s="36">
        <f t="shared" si="49"/>
        <v>0</v>
      </c>
      <c r="G196" s="36">
        <f t="shared" si="49"/>
        <v>0</v>
      </c>
      <c r="H196" s="36">
        <f t="shared" si="49"/>
        <v>0</v>
      </c>
      <c r="I196" s="36">
        <f t="shared" si="49"/>
        <v>0</v>
      </c>
    </row>
    <row r="197" spans="1:9" s="15" customFormat="1" ht="32.25" customHeight="1">
      <c r="A197" s="114" t="s">
        <v>43</v>
      </c>
      <c r="B197" s="27" t="s">
        <v>18</v>
      </c>
      <c r="C197" s="36">
        <f>SUM(D197:I197)</f>
        <v>120</v>
      </c>
      <c r="D197" s="36">
        <v>0</v>
      </c>
      <c r="E197" s="36">
        <v>120</v>
      </c>
      <c r="F197" s="36">
        <v>0</v>
      </c>
      <c r="G197" s="36">
        <v>0</v>
      </c>
      <c r="H197" s="39">
        <v>0</v>
      </c>
      <c r="I197" s="36">
        <v>0</v>
      </c>
    </row>
    <row r="198" spans="1:9" s="15" customFormat="1" ht="17.25">
      <c r="A198" s="114"/>
      <c r="B198" s="27" t="s">
        <v>20</v>
      </c>
      <c r="C198" s="36">
        <f>SUM(D198:I198)</f>
        <v>120</v>
      </c>
      <c r="D198" s="36">
        <v>0</v>
      </c>
      <c r="E198" s="36">
        <v>120</v>
      </c>
      <c r="F198" s="36">
        <v>0</v>
      </c>
      <c r="G198" s="36">
        <v>0</v>
      </c>
      <c r="H198" s="39">
        <v>0</v>
      </c>
      <c r="I198" s="36">
        <v>0</v>
      </c>
    </row>
    <row r="199" spans="1:9" s="15" customFormat="1" ht="18" customHeight="1">
      <c r="A199" s="57" t="s">
        <v>21</v>
      </c>
      <c r="B199" s="58" t="s">
        <v>18</v>
      </c>
      <c r="C199" s="39">
        <f>D199+E199</f>
        <v>302</v>
      </c>
      <c r="D199" s="39">
        <v>0</v>
      </c>
      <c r="E199" s="39">
        <v>302</v>
      </c>
      <c r="F199" s="39">
        <v>0</v>
      </c>
      <c r="G199" s="39">
        <v>0</v>
      </c>
      <c r="H199" s="39">
        <v>0</v>
      </c>
      <c r="I199" s="39">
        <v>0</v>
      </c>
    </row>
    <row r="200" spans="1:9" s="15" customFormat="1" ht="15.75" customHeight="1">
      <c r="A200" s="59"/>
      <c r="B200" s="58" t="s">
        <v>20</v>
      </c>
      <c r="C200" s="39">
        <f>D200+E200</f>
        <v>302</v>
      </c>
      <c r="D200" s="39">
        <v>0</v>
      </c>
      <c r="E200" s="39">
        <v>302</v>
      </c>
      <c r="F200" s="39">
        <v>0</v>
      </c>
      <c r="G200" s="39">
        <v>0</v>
      </c>
      <c r="H200" s="39">
        <v>0</v>
      </c>
      <c r="I200" s="39">
        <v>0</v>
      </c>
    </row>
    <row r="201" spans="1:19" s="15" customFormat="1" ht="17.25">
      <c r="A201" s="95" t="s">
        <v>25</v>
      </c>
      <c r="B201" s="95"/>
      <c r="C201" s="95"/>
      <c r="D201" s="95"/>
      <c r="E201" s="95"/>
      <c r="F201" s="95"/>
      <c r="G201" s="95"/>
      <c r="H201" s="95"/>
      <c r="I201" s="95"/>
      <c r="L201" s="22"/>
      <c r="M201" s="23"/>
      <c r="N201" s="25"/>
      <c r="O201" s="24"/>
      <c r="P201" s="24"/>
      <c r="Q201" s="24"/>
      <c r="R201" s="24"/>
      <c r="S201" s="24"/>
    </row>
    <row r="202" spans="1:19" s="15" customFormat="1" ht="15">
      <c r="A202" s="54" t="s">
        <v>17</v>
      </c>
      <c r="B202" s="55" t="s">
        <v>18</v>
      </c>
      <c r="C202" s="39">
        <f>D202+E202</f>
        <v>302</v>
      </c>
      <c r="D202" s="39">
        <f>D203</f>
        <v>0</v>
      </c>
      <c r="E202" s="39">
        <f>E204</f>
        <v>302</v>
      </c>
      <c r="F202" s="39">
        <v>0</v>
      </c>
      <c r="G202" s="39">
        <v>0</v>
      </c>
      <c r="H202" s="39">
        <v>0</v>
      </c>
      <c r="I202" s="39">
        <v>0</v>
      </c>
      <c r="L202" s="22"/>
      <c r="M202" s="23"/>
      <c r="N202" s="25"/>
      <c r="O202" s="24"/>
      <c r="P202" s="24"/>
      <c r="Q202" s="24"/>
      <c r="R202" s="24"/>
      <c r="S202" s="24"/>
    </row>
    <row r="203" spans="1:19" s="15" customFormat="1" ht="15">
      <c r="A203" s="56" t="s">
        <v>19</v>
      </c>
      <c r="B203" s="55" t="s">
        <v>20</v>
      </c>
      <c r="C203" s="39">
        <f>D203+E203</f>
        <v>302</v>
      </c>
      <c r="D203" s="39">
        <f>D205</f>
        <v>0</v>
      </c>
      <c r="E203" s="39">
        <f>E205</f>
        <v>302</v>
      </c>
      <c r="F203" s="39">
        <v>0</v>
      </c>
      <c r="G203" s="39">
        <v>0</v>
      </c>
      <c r="H203" s="39">
        <v>0</v>
      </c>
      <c r="I203" s="39">
        <v>0</v>
      </c>
      <c r="L203" s="22"/>
      <c r="M203" s="23"/>
      <c r="N203" s="25"/>
      <c r="O203" s="24"/>
      <c r="P203" s="24"/>
      <c r="Q203" s="24"/>
      <c r="R203" s="24"/>
      <c r="S203" s="24"/>
    </row>
    <row r="204" spans="1:19" s="15" customFormat="1" ht="15">
      <c r="A204" s="57" t="s">
        <v>21</v>
      </c>
      <c r="B204" s="58" t="s">
        <v>18</v>
      </c>
      <c r="C204" s="39">
        <f>D204+E204</f>
        <v>302</v>
      </c>
      <c r="D204" s="39">
        <v>0</v>
      </c>
      <c r="E204" s="39">
        <v>302</v>
      </c>
      <c r="F204" s="39">
        <v>0</v>
      </c>
      <c r="G204" s="39">
        <v>0</v>
      </c>
      <c r="H204" s="39">
        <v>0</v>
      </c>
      <c r="I204" s="39">
        <v>0</v>
      </c>
      <c r="L204" s="22"/>
      <c r="M204" s="23"/>
      <c r="N204" s="25"/>
      <c r="O204" s="24"/>
      <c r="P204" s="24"/>
      <c r="Q204" s="24"/>
      <c r="R204" s="24"/>
      <c r="S204" s="24"/>
    </row>
    <row r="205" spans="1:19" s="15" customFormat="1" ht="15">
      <c r="A205" s="59"/>
      <c r="B205" s="58" t="s">
        <v>20</v>
      </c>
      <c r="C205" s="39">
        <f>D205+E205</f>
        <v>302</v>
      </c>
      <c r="D205" s="39">
        <v>0</v>
      </c>
      <c r="E205" s="39">
        <v>302</v>
      </c>
      <c r="F205" s="39">
        <v>0</v>
      </c>
      <c r="G205" s="39">
        <v>0</v>
      </c>
      <c r="H205" s="39">
        <v>0</v>
      </c>
      <c r="I205" s="39">
        <v>0</v>
      </c>
      <c r="J205" s="15" t="s">
        <v>60</v>
      </c>
      <c r="L205" s="22"/>
      <c r="M205" s="23"/>
      <c r="N205" s="25"/>
      <c r="O205" s="24"/>
      <c r="P205" s="24"/>
      <c r="Q205" s="24"/>
      <c r="R205" s="24"/>
      <c r="S205" s="24"/>
    </row>
    <row r="206" spans="1:19" ht="18.75" customHeight="1">
      <c r="A206" s="95" t="s">
        <v>26</v>
      </c>
      <c r="B206" s="95"/>
      <c r="C206" s="95"/>
      <c r="D206" s="95"/>
      <c r="E206" s="95"/>
      <c r="F206" s="95"/>
      <c r="G206" s="95"/>
      <c r="H206" s="95"/>
      <c r="I206" s="95"/>
      <c r="L206" s="18"/>
      <c r="M206" s="18"/>
      <c r="N206" s="15"/>
      <c r="O206" s="15"/>
      <c r="P206" s="15"/>
      <c r="Q206" s="15"/>
      <c r="R206" s="15"/>
      <c r="S206" s="15"/>
    </row>
    <row r="207" spans="1:9" ht="21" customHeight="1">
      <c r="A207" s="47" t="s">
        <v>17</v>
      </c>
      <c r="B207" s="27" t="s">
        <v>18</v>
      </c>
      <c r="C207" s="36">
        <f>C209</f>
        <v>120</v>
      </c>
      <c r="D207" s="36">
        <f aca="true" t="shared" si="50" ref="D207:I207">D209</f>
        <v>0</v>
      </c>
      <c r="E207" s="36">
        <f t="shared" si="50"/>
        <v>120</v>
      </c>
      <c r="F207" s="36">
        <f t="shared" si="50"/>
        <v>0</v>
      </c>
      <c r="G207" s="36">
        <f t="shared" si="50"/>
        <v>0</v>
      </c>
      <c r="H207" s="36">
        <f t="shared" si="50"/>
        <v>0</v>
      </c>
      <c r="I207" s="36">
        <f t="shared" si="50"/>
        <v>0</v>
      </c>
    </row>
    <row r="208" spans="1:19" s="15" customFormat="1" ht="18" customHeight="1">
      <c r="A208" s="48" t="s">
        <v>19</v>
      </c>
      <c r="B208" s="27" t="s">
        <v>20</v>
      </c>
      <c r="C208" s="36">
        <f>C210</f>
        <v>120</v>
      </c>
      <c r="D208" s="36">
        <f aca="true" t="shared" si="51" ref="D208:I208">D210</f>
        <v>0</v>
      </c>
      <c r="E208" s="36">
        <f t="shared" si="51"/>
        <v>120</v>
      </c>
      <c r="F208" s="36">
        <f t="shared" si="51"/>
        <v>0</v>
      </c>
      <c r="G208" s="36">
        <f t="shared" si="51"/>
        <v>0</v>
      </c>
      <c r="H208" s="36">
        <f t="shared" si="51"/>
        <v>0</v>
      </c>
      <c r="I208" s="36">
        <f t="shared" si="51"/>
        <v>0</v>
      </c>
      <c r="L208" s="4"/>
      <c r="M208" s="4"/>
      <c r="N208" s="4"/>
      <c r="O208" s="4"/>
      <c r="P208" s="4"/>
      <c r="Q208" s="4"/>
      <c r="R208" s="4"/>
      <c r="S208" s="4"/>
    </row>
    <row r="209" spans="1:9" s="15" customFormat="1" ht="28.5" customHeight="1">
      <c r="A209" s="114" t="s">
        <v>43</v>
      </c>
      <c r="B209" s="27" t="s">
        <v>18</v>
      </c>
      <c r="C209" s="36">
        <f>SUM(D209:I209)</f>
        <v>120</v>
      </c>
      <c r="D209" s="36">
        <v>0</v>
      </c>
      <c r="E209" s="36">
        <v>120</v>
      </c>
      <c r="F209" s="36">
        <v>0</v>
      </c>
      <c r="G209" s="36">
        <v>0</v>
      </c>
      <c r="H209" s="39">
        <v>0</v>
      </c>
      <c r="I209" s="36">
        <v>0</v>
      </c>
    </row>
    <row r="210" spans="1:9" s="15" customFormat="1" ht="24.75" customHeight="1">
      <c r="A210" s="114"/>
      <c r="B210" s="27" t="s">
        <v>20</v>
      </c>
      <c r="C210" s="36">
        <f>SUM(D210:I210)</f>
        <v>120</v>
      </c>
      <c r="D210" s="36">
        <v>0</v>
      </c>
      <c r="E210" s="36">
        <v>120</v>
      </c>
      <c r="F210" s="36">
        <v>0</v>
      </c>
      <c r="G210" s="36">
        <v>0</v>
      </c>
      <c r="H210" s="39">
        <v>0</v>
      </c>
      <c r="I210" s="36">
        <v>0</v>
      </c>
    </row>
    <row r="211" spans="1:19" s="15" customFormat="1" ht="17.25">
      <c r="A211" s="106" t="s">
        <v>28</v>
      </c>
      <c r="B211" s="107"/>
      <c r="C211" s="107"/>
      <c r="D211" s="107"/>
      <c r="E211" s="107"/>
      <c r="F211" s="107"/>
      <c r="G211" s="107"/>
      <c r="H211" s="107"/>
      <c r="I211" s="107"/>
      <c r="L211" s="4"/>
      <c r="M211" s="4"/>
      <c r="N211" s="4"/>
      <c r="O211" s="4"/>
      <c r="P211" s="4"/>
      <c r="Q211" s="4"/>
      <c r="R211" s="4"/>
      <c r="S211" s="4"/>
    </row>
    <row r="212" spans="1:19" s="15" customFormat="1" ht="18">
      <c r="A212" s="60" t="s">
        <v>17</v>
      </c>
      <c r="B212" s="33" t="s">
        <v>18</v>
      </c>
      <c r="C212" s="36">
        <f aca="true" t="shared" si="52" ref="C212:C217">D212+E212</f>
        <v>2237.37</v>
      </c>
      <c r="D212" s="36">
        <f aca="true" t="shared" si="53" ref="D212:I212">D216</f>
        <v>988.77</v>
      </c>
      <c r="E212" s="36">
        <f>E214+E216</f>
        <v>1248.6000000000001</v>
      </c>
      <c r="F212" s="36">
        <f t="shared" si="53"/>
        <v>0</v>
      </c>
      <c r="G212" s="36">
        <f t="shared" si="53"/>
        <v>0</v>
      </c>
      <c r="H212" s="36">
        <f t="shared" si="53"/>
        <v>0</v>
      </c>
      <c r="I212" s="36">
        <f t="shared" si="53"/>
        <v>0</v>
      </c>
      <c r="L212" s="4"/>
      <c r="M212" s="4"/>
      <c r="N212" s="4"/>
      <c r="O212" s="4"/>
      <c r="P212" s="4"/>
      <c r="Q212" s="4"/>
      <c r="R212" s="4"/>
      <c r="S212" s="4"/>
    </row>
    <row r="213" spans="1:9" s="15" customFormat="1" ht="17.25">
      <c r="A213" s="51" t="s">
        <v>19</v>
      </c>
      <c r="B213" s="33" t="s">
        <v>20</v>
      </c>
      <c r="C213" s="36">
        <f t="shared" si="52"/>
        <v>2237.37</v>
      </c>
      <c r="D213" s="36">
        <f aca="true" t="shared" si="54" ref="D213:I213">D217</f>
        <v>988.77</v>
      </c>
      <c r="E213" s="36">
        <f>E215+E217</f>
        <v>1248.6000000000001</v>
      </c>
      <c r="F213" s="36">
        <f t="shared" si="54"/>
        <v>0</v>
      </c>
      <c r="G213" s="36">
        <f t="shared" si="54"/>
        <v>0</v>
      </c>
      <c r="H213" s="36">
        <f t="shared" si="54"/>
        <v>0</v>
      </c>
      <c r="I213" s="36">
        <f t="shared" si="54"/>
        <v>0</v>
      </c>
    </row>
    <row r="214" spans="1:9" s="15" customFormat="1" ht="17.25">
      <c r="A214" s="51" t="s">
        <v>67</v>
      </c>
      <c r="B214" s="33" t="s">
        <v>18</v>
      </c>
      <c r="C214" s="36">
        <f t="shared" si="52"/>
        <v>16.4</v>
      </c>
      <c r="D214" s="36">
        <v>0</v>
      </c>
      <c r="E214" s="36">
        <f>E230</f>
        <v>16.4</v>
      </c>
      <c r="F214" s="36">
        <f aca="true" t="shared" si="55" ref="F214:I215">F218</f>
        <v>0</v>
      </c>
      <c r="G214" s="36">
        <f t="shared" si="55"/>
        <v>0</v>
      </c>
      <c r="H214" s="36">
        <f t="shared" si="55"/>
        <v>0</v>
      </c>
      <c r="I214" s="36">
        <f t="shared" si="55"/>
        <v>0</v>
      </c>
    </row>
    <row r="215" spans="1:9" s="15" customFormat="1" ht="17.25">
      <c r="A215" s="51"/>
      <c r="B215" s="33" t="s">
        <v>20</v>
      </c>
      <c r="C215" s="36">
        <f t="shared" si="52"/>
        <v>16.4</v>
      </c>
      <c r="D215" s="36">
        <v>0</v>
      </c>
      <c r="E215" s="36">
        <f>E231</f>
        <v>16.4</v>
      </c>
      <c r="F215" s="36">
        <f t="shared" si="55"/>
        <v>0</v>
      </c>
      <c r="G215" s="36">
        <f t="shared" si="55"/>
        <v>0</v>
      </c>
      <c r="H215" s="36">
        <f t="shared" si="55"/>
        <v>0</v>
      </c>
      <c r="I215" s="36">
        <f t="shared" si="55"/>
        <v>0</v>
      </c>
    </row>
    <row r="216" spans="1:9" s="15" customFormat="1" ht="19.5" customHeight="1">
      <c r="A216" s="50" t="s">
        <v>21</v>
      </c>
      <c r="B216" s="61" t="s">
        <v>18</v>
      </c>
      <c r="C216" s="36">
        <f t="shared" si="52"/>
        <v>2220.9700000000003</v>
      </c>
      <c r="D216" s="36">
        <f aca="true" t="shared" si="56" ref="D216:I216">D221+D232</f>
        <v>988.77</v>
      </c>
      <c r="E216" s="36">
        <f t="shared" si="56"/>
        <v>1232.2</v>
      </c>
      <c r="F216" s="36">
        <f t="shared" si="56"/>
        <v>0</v>
      </c>
      <c r="G216" s="36">
        <f t="shared" si="56"/>
        <v>0</v>
      </c>
      <c r="H216" s="36">
        <f t="shared" si="56"/>
        <v>0</v>
      </c>
      <c r="I216" s="36">
        <f t="shared" si="56"/>
        <v>0</v>
      </c>
    </row>
    <row r="217" spans="1:9" s="15" customFormat="1" ht="17.25" customHeight="1">
      <c r="A217" s="51"/>
      <c r="B217" s="61" t="s">
        <v>20</v>
      </c>
      <c r="C217" s="36">
        <f t="shared" si="52"/>
        <v>2220.9700000000003</v>
      </c>
      <c r="D217" s="36">
        <f aca="true" t="shared" si="57" ref="D217:I217">D222+D233</f>
        <v>988.77</v>
      </c>
      <c r="E217" s="36">
        <f t="shared" si="57"/>
        <v>1232.2</v>
      </c>
      <c r="F217" s="36">
        <f t="shared" si="57"/>
        <v>0</v>
      </c>
      <c r="G217" s="36">
        <f t="shared" si="57"/>
        <v>0</v>
      </c>
      <c r="H217" s="36">
        <f t="shared" si="57"/>
        <v>0</v>
      </c>
      <c r="I217" s="36">
        <f t="shared" si="57"/>
        <v>0</v>
      </c>
    </row>
    <row r="218" spans="1:9" s="15" customFormat="1" ht="23.25" customHeight="1">
      <c r="A218" s="100" t="s">
        <v>22</v>
      </c>
      <c r="B218" s="101"/>
      <c r="C218" s="101"/>
      <c r="D218" s="101"/>
      <c r="E218" s="101"/>
      <c r="F218" s="101"/>
      <c r="G218" s="101"/>
      <c r="H218" s="101"/>
      <c r="I218" s="101"/>
    </row>
    <row r="219" spans="1:9" s="15" customFormat="1" ht="22.5" customHeight="1">
      <c r="A219" s="62" t="s">
        <v>17</v>
      </c>
      <c r="B219" s="33" t="s">
        <v>18</v>
      </c>
      <c r="C219" s="36">
        <f>C221</f>
        <v>1770.7199999999998</v>
      </c>
      <c r="D219" s="36">
        <f aca="true" t="shared" si="58" ref="D219:I219">D221</f>
        <v>765.52</v>
      </c>
      <c r="E219" s="36">
        <f t="shared" si="58"/>
        <v>1005.2</v>
      </c>
      <c r="F219" s="36">
        <f t="shared" si="58"/>
        <v>0</v>
      </c>
      <c r="G219" s="36">
        <f t="shared" si="58"/>
        <v>0</v>
      </c>
      <c r="H219" s="36">
        <f t="shared" si="58"/>
        <v>0</v>
      </c>
      <c r="I219" s="36">
        <f t="shared" si="58"/>
        <v>0</v>
      </c>
    </row>
    <row r="220" spans="1:9" s="15" customFormat="1" ht="17.25">
      <c r="A220" s="63" t="s">
        <v>19</v>
      </c>
      <c r="B220" s="33" t="s">
        <v>20</v>
      </c>
      <c r="C220" s="36">
        <f>C222</f>
        <v>1770.7199999999998</v>
      </c>
      <c r="D220" s="36">
        <f aca="true" t="shared" si="59" ref="D220:I220">D222</f>
        <v>765.52</v>
      </c>
      <c r="E220" s="36">
        <f t="shared" si="59"/>
        <v>1005.2</v>
      </c>
      <c r="F220" s="36">
        <f t="shared" si="59"/>
        <v>0</v>
      </c>
      <c r="G220" s="36">
        <f t="shared" si="59"/>
        <v>0</v>
      </c>
      <c r="H220" s="36">
        <f t="shared" si="59"/>
        <v>0</v>
      </c>
      <c r="I220" s="36">
        <f t="shared" si="59"/>
        <v>0</v>
      </c>
    </row>
    <row r="221" spans="1:9" s="15" customFormat="1" ht="18">
      <c r="A221" s="64" t="s">
        <v>21</v>
      </c>
      <c r="B221" s="61" t="s">
        <v>18</v>
      </c>
      <c r="C221" s="36">
        <f aca="true" t="shared" si="60" ref="C221:H221">C223+C225</f>
        <v>1770.7199999999998</v>
      </c>
      <c r="D221" s="36">
        <f>D223+D225</f>
        <v>765.52</v>
      </c>
      <c r="E221" s="36">
        <f t="shared" si="60"/>
        <v>1005.2</v>
      </c>
      <c r="F221" s="36">
        <f t="shared" si="60"/>
        <v>0</v>
      </c>
      <c r="G221" s="36">
        <f t="shared" si="60"/>
        <v>0</v>
      </c>
      <c r="H221" s="36">
        <f t="shared" si="60"/>
        <v>0</v>
      </c>
      <c r="I221" s="36">
        <v>0</v>
      </c>
    </row>
    <row r="222" spans="1:9" s="15" customFormat="1" ht="17.25">
      <c r="A222" s="63"/>
      <c r="B222" s="61" t="s">
        <v>20</v>
      </c>
      <c r="C222" s="36">
        <f>C224+C226</f>
        <v>1770.7199999999998</v>
      </c>
      <c r="D222" s="36">
        <f>D224+D226</f>
        <v>765.52</v>
      </c>
      <c r="E222" s="36">
        <f>E224+E226</f>
        <v>1005.2</v>
      </c>
      <c r="F222" s="36">
        <f>F224+F226</f>
        <v>0</v>
      </c>
      <c r="G222" s="36">
        <f>G224+G226</f>
        <v>0</v>
      </c>
      <c r="H222" s="36">
        <f>H224+H226</f>
        <v>0</v>
      </c>
      <c r="I222" s="36">
        <f>I224+I226</f>
        <v>0</v>
      </c>
    </row>
    <row r="223" spans="1:9" s="15" customFormat="1" ht="25.5" customHeight="1">
      <c r="A223" s="132" t="s">
        <v>37</v>
      </c>
      <c r="B223" s="61" t="s">
        <v>18</v>
      </c>
      <c r="C223" s="36">
        <f>C224</f>
        <v>1210.62</v>
      </c>
      <c r="D223" s="36">
        <f>D224</f>
        <v>753.42</v>
      </c>
      <c r="E223" s="43">
        <f>E224</f>
        <v>457.2</v>
      </c>
      <c r="F223" s="43">
        <v>0</v>
      </c>
      <c r="G223" s="43">
        <v>0</v>
      </c>
      <c r="H223" s="36">
        <v>0</v>
      </c>
      <c r="I223" s="36">
        <v>0</v>
      </c>
    </row>
    <row r="224" spans="1:9" s="15" customFormat="1" ht="38.25" customHeight="1">
      <c r="A224" s="132"/>
      <c r="B224" s="61" t="s">
        <v>20</v>
      </c>
      <c r="C224" s="36">
        <f>SUM(D224:I224)</f>
        <v>1210.62</v>
      </c>
      <c r="D224" s="36">
        <v>753.42</v>
      </c>
      <c r="E224" s="36">
        <v>457.2</v>
      </c>
      <c r="F224" s="36">
        <v>0</v>
      </c>
      <c r="G224" s="36">
        <v>0</v>
      </c>
      <c r="H224" s="39">
        <v>0</v>
      </c>
      <c r="I224" s="36">
        <v>0</v>
      </c>
    </row>
    <row r="225" spans="1:9" s="15" customFormat="1" ht="52.5" customHeight="1">
      <c r="A225" s="110" t="s">
        <v>38</v>
      </c>
      <c r="B225" s="61" t="s">
        <v>18</v>
      </c>
      <c r="C225" s="36">
        <f>D225+E225+F225+G225+H225+I225</f>
        <v>560.1</v>
      </c>
      <c r="D225" s="36">
        <v>12.1</v>
      </c>
      <c r="E225" s="36">
        <v>548</v>
      </c>
      <c r="F225" s="36">
        <v>0</v>
      </c>
      <c r="G225" s="36">
        <v>0</v>
      </c>
      <c r="H225" s="39">
        <v>0</v>
      </c>
      <c r="I225" s="36">
        <v>0</v>
      </c>
    </row>
    <row r="226" spans="1:9" s="15" customFormat="1" ht="17.25">
      <c r="A226" s="111"/>
      <c r="B226" s="61" t="s">
        <v>20</v>
      </c>
      <c r="C226" s="65">
        <f>C225</f>
        <v>560.1</v>
      </c>
      <c r="D226" s="65">
        <v>12.1</v>
      </c>
      <c r="E226" s="65">
        <f>E225</f>
        <v>548</v>
      </c>
      <c r="F226" s="65">
        <f>F225</f>
        <v>0</v>
      </c>
      <c r="G226" s="65">
        <f>G225</f>
        <v>0</v>
      </c>
      <c r="H226" s="65">
        <f>H225</f>
        <v>0</v>
      </c>
      <c r="I226" s="65">
        <f>I225</f>
        <v>0</v>
      </c>
    </row>
    <row r="227" spans="1:9" s="15" customFormat="1" ht="17.25">
      <c r="A227" s="95" t="s">
        <v>23</v>
      </c>
      <c r="B227" s="99"/>
      <c r="C227" s="99"/>
      <c r="D227" s="99"/>
      <c r="E227" s="99"/>
      <c r="F227" s="99"/>
      <c r="G227" s="99"/>
      <c r="H227" s="99"/>
      <c r="I227" s="99"/>
    </row>
    <row r="228" spans="1:9" s="15" customFormat="1" ht="18">
      <c r="A228" s="44" t="s">
        <v>17</v>
      </c>
      <c r="B228" s="27" t="s">
        <v>18</v>
      </c>
      <c r="C228" s="36">
        <f aca="true" t="shared" si="61" ref="C228:C233">D228+E228</f>
        <v>466.65</v>
      </c>
      <c r="D228" s="36">
        <f>D235+D240</f>
        <v>223.25</v>
      </c>
      <c r="E228" s="36">
        <f>E230+E232</f>
        <v>243.4</v>
      </c>
      <c r="F228" s="36">
        <f aca="true" t="shared" si="62" ref="F228:I231">F235+F240</f>
        <v>0</v>
      </c>
      <c r="G228" s="36">
        <f t="shared" si="62"/>
        <v>0</v>
      </c>
      <c r="H228" s="36">
        <f t="shared" si="62"/>
        <v>0</v>
      </c>
      <c r="I228" s="36">
        <f t="shared" si="62"/>
        <v>0</v>
      </c>
    </row>
    <row r="229" spans="1:9" s="15" customFormat="1" ht="17.25" customHeight="1">
      <c r="A229" s="45" t="s">
        <v>19</v>
      </c>
      <c r="B229" s="27" t="s">
        <v>20</v>
      </c>
      <c r="C229" s="36">
        <f t="shared" si="61"/>
        <v>466.65</v>
      </c>
      <c r="D229" s="36">
        <f>D236+D241</f>
        <v>223.25</v>
      </c>
      <c r="E229" s="36">
        <f>E231+E233</f>
        <v>243.4</v>
      </c>
      <c r="F229" s="36">
        <f t="shared" si="62"/>
        <v>0</v>
      </c>
      <c r="G229" s="36">
        <f t="shared" si="62"/>
        <v>0</v>
      </c>
      <c r="H229" s="36">
        <f t="shared" si="62"/>
        <v>0</v>
      </c>
      <c r="I229" s="36">
        <f t="shared" si="62"/>
        <v>0</v>
      </c>
    </row>
    <row r="230" spans="1:9" s="15" customFormat="1" ht="17.25" customHeight="1">
      <c r="A230" s="45" t="s">
        <v>67</v>
      </c>
      <c r="B230" s="27" t="s">
        <v>18</v>
      </c>
      <c r="C230" s="36">
        <f t="shared" si="61"/>
        <v>16.4</v>
      </c>
      <c r="D230" s="36">
        <v>0</v>
      </c>
      <c r="E230" s="36">
        <f>E242</f>
        <v>16.4</v>
      </c>
      <c r="F230" s="36">
        <f t="shared" si="62"/>
        <v>0</v>
      </c>
      <c r="G230" s="36">
        <f t="shared" si="62"/>
        <v>0</v>
      </c>
      <c r="H230" s="36">
        <f t="shared" si="62"/>
        <v>0</v>
      </c>
      <c r="I230" s="36">
        <f t="shared" si="62"/>
        <v>1</v>
      </c>
    </row>
    <row r="231" spans="1:9" s="15" customFormat="1" ht="17.25" customHeight="1">
      <c r="A231" s="45"/>
      <c r="B231" s="27" t="s">
        <v>20</v>
      </c>
      <c r="C231" s="36">
        <f t="shared" si="61"/>
        <v>16.4</v>
      </c>
      <c r="D231" s="36">
        <v>0</v>
      </c>
      <c r="E231" s="36">
        <f>E243</f>
        <v>16.4</v>
      </c>
      <c r="F231" s="36">
        <f t="shared" si="62"/>
        <v>0</v>
      </c>
      <c r="G231" s="36">
        <f t="shared" si="62"/>
        <v>0</v>
      </c>
      <c r="H231" s="36">
        <f t="shared" si="62"/>
        <v>0</v>
      </c>
      <c r="I231" s="36">
        <f t="shared" si="62"/>
        <v>2</v>
      </c>
    </row>
    <row r="232" spans="1:9" s="15" customFormat="1" ht="22.5" customHeight="1">
      <c r="A232" s="50" t="s">
        <v>21</v>
      </c>
      <c r="B232" s="61" t="s">
        <v>18</v>
      </c>
      <c r="C232" s="36">
        <f t="shared" si="61"/>
        <v>450.25</v>
      </c>
      <c r="D232" s="36">
        <f aca="true" t="shared" si="63" ref="D232:I233">D237+D244</f>
        <v>223.25</v>
      </c>
      <c r="E232" s="36">
        <f t="shared" si="63"/>
        <v>227</v>
      </c>
      <c r="F232" s="36">
        <f t="shared" si="63"/>
        <v>0</v>
      </c>
      <c r="G232" s="36">
        <f t="shared" si="63"/>
        <v>0</v>
      </c>
      <c r="H232" s="36">
        <f t="shared" si="63"/>
        <v>0</v>
      </c>
      <c r="I232" s="36">
        <f t="shared" si="63"/>
        <v>0</v>
      </c>
    </row>
    <row r="233" spans="1:11" s="15" customFormat="1" ht="21" customHeight="1">
      <c r="A233" s="51"/>
      <c r="B233" s="61" t="s">
        <v>20</v>
      </c>
      <c r="C233" s="36">
        <f t="shared" si="61"/>
        <v>450.25</v>
      </c>
      <c r="D233" s="36">
        <f t="shared" si="63"/>
        <v>223.25</v>
      </c>
      <c r="E233" s="36">
        <f t="shared" si="63"/>
        <v>227</v>
      </c>
      <c r="F233" s="36">
        <f t="shared" si="63"/>
        <v>0</v>
      </c>
      <c r="G233" s="36">
        <f t="shared" si="63"/>
        <v>0</v>
      </c>
      <c r="H233" s="36">
        <f t="shared" si="63"/>
        <v>0</v>
      </c>
      <c r="I233" s="36">
        <f t="shared" si="63"/>
        <v>0</v>
      </c>
      <c r="J233" s="18"/>
      <c r="K233" s="18"/>
    </row>
    <row r="234" spans="1:10" s="15" customFormat="1" ht="18" customHeight="1">
      <c r="A234" s="95" t="s">
        <v>25</v>
      </c>
      <c r="B234" s="95"/>
      <c r="C234" s="95"/>
      <c r="D234" s="95"/>
      <c r="E234" s="95"/>
      <c r="F234" s="95"/>
      <c r="G234" s="95"/>
      <c r="H234" s="95"/>
      <c r="I234" s="95"/>
      <c r="J234" s="18" t="s">
        <v>48</v>
      </c>
    </row>
    <row r="235" spans="1:10" s="15" customFormat="1" ht="18" customHeight="1">
      <c r="A235" s="54" t="s">
        <v>17</v>
      </c>
      <c r="B235" s="55" t="s">
        <v>18</v>
      </c>
      <c r="C235" s="39">
        <f>D235+E235</f>
        <v>198.3</v>
      </c>
      <c r="D235" s="39">
        <f>D236</f>
        <v>123.3</v>
      </c>
      <c r="E235" s="39">
        <f>E237</f>
        <v>75</v>
      </c>
      <c r="F235" s="66">
        <v>0</v>
      </c>
      <c r="G235" s="66">
        <v>0</v>
      </c>
      <c r="H235" s="66">
        <v>0</v>
      </c>
      <c r="I235" s="66">
        <v>0</v>
      </c>
      <c r="J235" s="18"/>
    </row>
    <row r="236" spans="1:10" s="15" customFormat="1" ht="18" customHeight="1">
      <c r="A236" s="56" t="s">
        <v>19</v>
      </c>
      <c r="B236" s="55" t="s">
        <v>20</v>
      </c>
      <c r="C236" s="39">
        <f>D236+E236</f>
        <v>198.3</v>
      </c>
      <c r="D236" s="39">
        <f>D238</f>
        <v>123.3</v>
      </c>
      <c r="E236" s="39">
        <f>E238</f>
        <v>75</v>
      </c>
      <c r="F236" s="66">
        <v>0</v>
      </c>
      <c r="G236" s="66">
        <v>0</v>
      </c>
      <c r="H236" s="66">
        <v>0</v>
      </c>
      <c r="I236" s="66">
        <v>0</v>
      </c>
      <c r="J236" s="18"/>
    </row>
    <row r="237" spans="1:10" s="15" customFormat="1" ht="18" customHeight="1">
      <c r="A237" s="57" t="s">
        <v>21</v>
      </c>
      <c r="B237" s="58" t="s">
        <v>18</v>
      </c>
      <c r="C237" s="39">
        <f>D237+E237</f>
        <v>198.3</v>
      </c>
      <c r="D237" s="39">
        <v>123.3</v>
      </c>
      <c r="E237" s="39">
        <v>75</v>
      </c>
      <c r="F237" s="66">
        <v>0</v>
      </c>
      <c r="G237" s="66">
        <v>0</v>
      </c>
      <c r="H237" s="66">
        <v>0</v>
      </c>
      <c r="I237" s="66">
        <v>0</v>
      </c>
      <c r="J237" s="18"/>
    </row>
    <row r="238" spans="1:13" s="15" customFormat="1" ht="18" customHeight="1">
      <c r="A238" s="59"/>
      <c r="B238" s="58" t="s">
        <v>20</v>
      </c>
      <c r="C238" s="39">
        <f>D238+E238</f>
        <v>198.3</v>
      </c>
      <c r="D238" s="39">
        <v>123.3</v>
      </c>
      <c r="E238" s="39">
        <v>75</v>
      </c>
      <c r="F238" s="66">
        <v>0</v>
      </c>
      <c r="G238" s="66">
        <v>0</v>
      </c>
      <c r="H238" s="66">
        <v>0</v>
      </c>
      <c r="I238" s="66">
        <v>0</v>
      </c>
      <c r="J238" s="18"/>
      <c r="L238" s="18"/>
      <c r="M238" s="18"/>
    </row>
    <row r="239" spans="1:9" s="15" customFormat="1" ht="21.75" customHeight="1">
      <c r="A239" s="95" t="s">
        <v>26</v>
      </c>
      <c r="B239" s="95"/>
      <c r="C239" s="95"/>
      <c r="D239" s="95"/>
      <c r="E239" s="95"/>
      <c r="F239" s="95"/>
      <c r="G239" s="95"/>
      <c r="H239" s="95"/>
      <c r="I239" s="95"/>
    </row>
    <row r="240" spans="1:19" s="18" customFormat="1" ht="24.75" customHeight="1">
      <c r="A240" s="67" t="s">
        <v>17</v>
      </c>
      <c r="B240" s="33" t="s">
        <v>18</v>
      </c>
      <c r="C240" s="36">
        <f aca="true" t="shared" si="64" ref="C240:C245">D240+E240</f>
        <v>251.95</v>
      </c>
      <c r="D240" s="36">
        <f aca="true" t="shared" si="65" ref="D240:H241">D244</f>
        <v>99.95</v>
      </c>
      <c r="E240" s="36">
        <f t="shared" si="65"/>
        <v>152</v>
      </c>
      <c r="F240" s="36">
        <f t="shared" si="65"/>
        <v>0</v>
      </c>
      <c r="G240" s="36">
        <f t="shared" si="65"/>
        <v>0</v>
      </c>
      <c r="H240" s="36">
        <f t="shared" si="65"/>
        <v>0</v>
      </c>
      <c r="I240" s="36">
        <v>0</v>
      </c>
      <c r="L240" s="15"/>
      <c r="M240" s="15"/>
      <c r="N240" s="15"/>
      <c r="O240" s="15"/>
      <c r="P240" s="15"/>
      <c r="Q240" s="15"/>
      <c r="R240" s="15"/>
      <c r="S240" s="15"/>
    </row>
    <row r="241" spans="1:19" s="18" customFormat="1" ht="17.25" customHeight="1">
      <c r="A241" s="68" t="s">
        <v>19</v>
      </c>
      <c r="B241" s="33" t="s">
        <v>20</v>
      </c>
      <c r="C241" s="36">
        <f t="shared" si="64"/>
        <v>251.95</v>
      </c>
      <c r="D241" s="36">
        <f t="shared" si="65"/>
        <v>99.95</v>
      </c>
      <c r="E241" s="36">
        <f t="shared" si="65"/>
        <v>152</v>
      </c>
      <c r="F241" s="36">
        <f t="shared" si="65"/>
        <v>0</v>
      </c>
      <c r="G241" s="36">
        <f t="shared" si="65"/>
        <v>0</v>
      </c>
      <c r="H241" s="36">
        <f t="shared" si="65"/>
        <v>0</v>
      </c>
      <c r="I241" s="36">
        <v>0</v>
      </c>
      <c r="J241" s="18" t="s">
        <v>58</v>
      </c>
      <c r="L241" s="15"/>
      <c r="M241" s="15"/>
      <c r="N241" s="15"/>
      <c r="O241" s="15"/>
      <c r="P241" s="15"/>
      <c r="Q241" s="15"/>
      <c r="R241" s="15"/>
      <c r="S241" s="15"/>
    </row>
    <row r="242" spans="1:19" s="18" customFormat="1" ht="17.25" customHeight="1">
      <c r="A242" s="68" t="s">
        <v>67</v>
      </c>
      <c r="B242" s="33" t="s">
        <v>18</v>
      </c>
      <c r="C242" s="36">
        <f t="shared" si="64"/>
        <v>16.4</v>
      </c>
      <c r="D242" s="36">
        <f>D246</f>
        <v>0</v>
      </c>
      <c r="E242" s="36">
        <f>E243</f>
        <v>16.4</v>
      </c>
      <c r="F242" s="36">
        <f aca="true" t="shared" si="66" ref="F242:H243">F246</f>
        <v>0</v>
      </c>
      <c r="G242" s="36">
        <f t="shared" si="66"/>
        <v>0</v>
      </c>
      <c r="H242" s="36">
        <f t="shared" si="66"/>
        <v>0</v>
      </c>
      <c r="I242" s="36">
        <v>1</v>
      </c>
      <c r="L242" s="15"/>
      <c r="M242" s="15"/>
      <c r="N242" s="15"/>
      <c r="O242" s="15"/>
      <c r="P242" s="15"/>
      <c r="Q242" s="15"/>
      <c r="R242" s="15"/>
      <c r="S242" s="15"/>
    </row>
    <row r="243" spans="1:19" s="18" customFormat="1" ht="17.25" customHeight="1">
      <c r="A243" s="68"/>
      <c r="B243" s="33" t="s">
        <v>20</v>
      </c>
      <c r="C243" s="36">
        <f t="shared" si="64"/>
        <v>16.4</v>
      </c>
      <c r="D243" s="36">
        <v>0</v>
      </c>
      <c r="E243" s="36">
        <v>16.4</v>
      </c>
      <c r="F243" s="36">
        <f t="shared" si="66"/>
        <v>0</v>
      </c>
      <c r="G243" s="36">
        <f t="shared" si="66"/>
        <v>0</v>
      </c>
      <c r="H243" s="36">
        <f t="shared" si="66"/>
        <v>0</v>
      </c>
      <c r="I243" s="36">
        <v>2</v>
      </c>
      <c r="L243" s="15"/>
      <c r="M243" s="15"/>
      <c r="N243" s="15"/>
      <c r="O243" s="15"/>
      <c r="P243" s="15"/>
      <c r="Q243" s="15"/>
      <c r="R243" s="15"/>
      <c r="S243" s="15"/>
    </row>
    <row r="244" spans="1:19" s="18" customFormat="1" ht="15.75" customHeight="1">
      <c r="A244" s="69" t="s">
        <v>21</v>
      </c>
      <c r="B244" s="61" t="s">
        <v>18</v>
      </c>
      <c r="C244" s="36">
        <f t="shared" si="64"/>
        <v>251.95</v>
      </c>
      <c r="D244" s="36">
        <f aca="true" t="shared" si="67" ref="D244:I244">D245</f>
        <v>99.95</v>
      </c>
      <c r="E244" s="36">
        <f t="shared" si="67"/>
        <v>152</v>
      </c>
      <c r="F244" s="36">
        <f t="shared" si="67"/>
        <v>0</v>
      </c>
      <c r="G244" s="36">
        <f t="shared" si="67"/>
        <v>0</v>
      </c>
      <c r="H244" s="36">
        <f t="shared" si="67"/>
        <v>0</v>
      </c>
      <c r="I244" s="36">
        <f t="shared" si="67"/>
        <v>0</v>
      </c>
      <c r="J244" s="18" t="s">
        <v>59</v>
      </c>
      <c r="L244" s="15"/>
      <c r="M244" s="15"/>
      <c r="N244" s="15"/>
      <c r="O244" s="15"/>
      <c r="P244" s="15"/>
      <c r="Q244" s="15"/>
      <c r="R244" s="15"/>
      <c r="S244" s="15"/>
    </row>
    <row r="245" spans="1:19" s="18" customFormat="1" ht="17.25" customHeight="1">
      <c r="A245" s="69"/>
      <c r="B245" s="61" t="s">
        <v>20</v>
      </c>
      <c r="C245" s="36">
        <f t="shared" si="64"/>
        <v>251.95</v>
      </c>
      <c r="D245" s="36">
        <v>99.95</v>
      </c>
      <c r="E245" s="36">
        <v>152</v>
      </c>
      <c r="F245" s="36">
        <v>0</v>
      </c>
      <c r="G245" s="36">
        <v>0</v>
      </c>
      <c r="H245" s="39">
        <v>0</v>
      </c>
      <c r="I245" s="36">
        <v>0</v>
      </c>
      <c r="L245" s="15"/>
      <c r="M245" s="15"/>
      <c r="N245" s="15"/>
      <c r="O245" s="15"/>
      <c r="P245" s="15"/>
      <c r="Q245" s="15"/>
      <c r="R245" s="15"/>
      <c r="S245" s="15"/>
    </row>
    <row r="246" spans="1:19" s="18" customFormat="1" ht="17.25">
      <c r="A246" s="106" t="s">
        <v>29</v>
      </c>
      <c r="B246" s="106"/>
      <c r="C246" s="106"/>
      <c r="D246" s="106"/>
      <c r="E246" s="106"/>
      <c r="F246" s="106"/>
      <c r="G246" s="106"/>
      <c r="H246" s="106"/>
      <c r="I246" s="106"/>
      <c r="L246" s="15"/>
      <c r="M246" s="15"/>
      <c r="N246" s="15"/>
      <c r="O246" s="15"/>
      <c r="P246" s="15"/>
      <c r="Q246" s="15"/>
      <c r="R246" s="15"/>
      <c r="S246" s="15"/>
    </row>
    <row r="247" spans="1:9" s="18" customFormat="1" ht="18">
      <c r="A247" s="35" t="s">
        <v>17</v>
      </c>
      <c r="B247" s="38" t="s">
        <v>18</v>
      </c>
      <c r="C247" s="36">
        <f>C249</f>
        <v>5548</v>
      </c>
      <c r="D247" s="36">
        <f aca="true" t="shared" si="68" ref="D247:I247">D249</f>
        <v>2366</v>
      </c>
      <c r="E247" s="36">
        <f t="shared" si="68"/>
        <v>3182</v>
      </c>
      <c r="F247" s="36">
        <f t="shared" si="68"/>
        <v>0</v>
      </c>
      <c r="G247" s="36">
        <f t="shared" si="68"/>
        <v>0</v>
      </c>
      <c r="H247" s="36">
        <f t="shared" si="68"/>
        <v>0</v>
      </c>
      <c r="I247" s="36">
        <f t="shared" si="68"/>
        <v>0</v>
      </c>
    </row>
    <row r="248" spans="1:9" s="18" customFormat="1" ht="17.25">
      <c r="A248" s="37" t="s">
        <v>19</v>
      </c>
      <c r="B248" s="38" t="s">
        <v>20</v>
      </c>
      <c r="C248" s="36">
        <f>C250</f>
        <v>5548</v>
      </c>
      <c r="D248" s="36">
        <f aca="true" t="shared" si="69" ref="D248:I248">D250</f>
        <v>2366</v>
      </c>
      <c r="E248" s="36">
        <f t="shared" si="69"/>
        <v>3182</v>
      </c>
      <c r="F248" s="36">
        <f t="shared" si="69"/>
        <v>0</v>
      </c>
      <c r="G248" s="36">
        <f t="shared" si="69"/>
        <v>0</v>
      </c>
      <c r="H248" s="36">
        <f t="shared" si="69"/>
        <v>0</v>
      </c>
      <c r="I248" s="36">
        <f t="shared" si="69"/>
        <v>0</v>
      </c>
    </row>
    <row r="249" spans="1:9" s="18" customFormat="1" ht="15.75" customHeight="1">
      <c r="A249" s="40" t="s">
        <v>21</v>
      </c>
      <c r="B249" s="70" t="s">
        <v>18</v>
      </c>
      <c r="C249" s="36">
        <f aca="true" t="shared" si="70" ref="C249:I249">C254+C266+C276</f>
        <v>5548</v>
      </c>
      <c r="D249" s="36">
        <f t="shared" si="70"/>
        <v>2366</v>
      </c>
      <c r="E249" s="36">
        <f t="shared" si="70"/>
        <v>3182</v>
      </c>
      <c r="F249" s="36">
        <f t="shared" si="70"/>
        <v>0</v>
      </c>
      <c r="G249" s="36">
        <f t="shared" si="70"/>
        <v>0</v>
      </c>
      <c r="H249" s="36">
        <f t="shared" si="70"/>
        <v>0</v>
      </c>
      <c r="I249" s="36">
        <f t="shared" si="70"/>
        <v>0</v>
      </c>
    </row>
    <row r="250" spans="1:9" s="18" customFormat="1" ht="24" customHeight="1">
      <c r="A250" s="37"/>
      <c r="B250" s="70" t="s">
        <v>20</v>
      </c>
      <c r="C250" s="36">
        <f aca="true" t="shared" si="71" ref="C250:I250">C255+C272+C277</f>
        <v>5548</v>
      </c>
      <c r="D250" s="36">
        <f t="shared" si="71"/>
        <v>2366</v>
      </c>
      <c r="E250" s="36">
        <f>E255+E272+E277</f>
        <v>3182</v>
      </c>
      <c r="F250" s="36">
        <f t="shared" si="71"/>
        <v>0</v>
      </c>
      <c r="G250" s="36">
        <f t="shared" si="71"/>
        <v>0</v>
      </c>
      <c r="H250" s="36">
        <f t="shared" si="71"/>
        <v>0</v>
      </c>
      <c r="I250" s="36">
        <f t="shared" si="71"/>
        <v>0</v>
      </c>
    </row>
    <row r="251" spans="1:9" s="18" customFormat="1" ht="18.75" customHeight="1">
      <c r="A251" s="100" t="s">
        <v>22</v>
      </c>
      <c r="B251" s="101"/>
      <c r="C251" s="101"/>
      <c r="D251" s="101"/>
      <c r="E251" s="101"/>
      <c r="F251" s="101"/>
      <c r="G251" s="101"/>
      <c r="H251" s="101"/>
      <c r="I251" s="101"/>
    </row>
    <row r="252" spans="1:9" s="18" customFormat="1" ht="18">
      <c r="A252" s="35" t="s">
        <v>17</v>
      </c>
      <c r="B252" s="27" t="s">
        <v>18</v>
      </c>
      <c r="C252" s="36">
        <f>C254</f>
        <v>4633</v>
      </c>
      <c r="D252" s="36">
        <f aca="true" t="shared" si="72" ref="D252:I252">D254</f>
        <v>2366</v>
      </c>
      <c r="E252" s="36">
        <f t="shared" si="72"/>
        <v>2267</v>
      </c>
      <c r="F252" s="36">
        <f t="shared" si="72"/>
        <v>0</v>
      </c>
      <c r="G252" s="36">
        <f t="shared" si="72"/>
        <v>0</v>
      </c>
      <c r="H252" s="36">
        <f t="shared" si="72"/>
        <v>0</v>
      </c>
      <c r="I252" s="36">
        <f t="shared" si="72"/>
        <v>0</v>
      </c>
    </row>
    <row r="253" spans="1:9" s="18" customFormat="1" ht="17.25">
      <c r="A253" s="37" t="s">
        <v>19</v>
      </c>
      <c r="B253" s="27" t="s">
        <v>20</v>
      </c>
      <c r="C253" s="36">
        <f>C255</f>
        <v>4633</v>
      </c>
      <c r="D253" s="36">
        <f aca="true" t="shared" si="73" ref="D253:I253">D255</f>
        <v>2366</v>
      </c>
      <c r="E253" s="36">
        <f t="shared" si="73"/>
        <v>2267</v>
      </c>
      <c r="F253" s="36">
        <f t="shared" si="73"/>
        <v>0</v>
      </c>
      <c r="G253" s="36">
        <f t="shared" si="73"/>
        <v>0</v>
      </c>
      <c r="H253" s="36">
        <f t="shared" si="73"/>
        <v>0</v>
      </c>
      <c r="I253" s="36">
        <f t="shared" si="73"/>
        <v>0</v>
      </c>
    </row>
    <row r="254" spans="1:9" s="18" customFormat="1" ht="16.5" customHeight="1">
      <c r="A254" s="124" t="s">
        <v>21</v>
      </c>
      <c r="B254" s="41" t="s">
        <v>18</v>
      </c>
      <c r="C254" s="36">
        <f>C256</f>
        <v>4633</v>
      </c>
      <c r="D254" s="36">
        <f aca="true" t="shared" si="74" ref="D254:I254">D256</f>
        <v>2366</v>
      </c>
      <c r="E254" s="36">
        <f t="shared" si="74"/>
        <v>2267</v>
      </c>
      <c r="F254" s="36">
        <f t="shared" si="74"/>
        <v>0</v>
      </c>
      <c r="G254" s="36">
        <f t="shared" si="74"/>
        <v>0</v>
      </c>
      <c r="H254" s="36">
        <f t="shared" si="74"/>
        <v>0</v>
      </c>
      <c r="I254" s="36">
        <f t="shared" si="74"/>
        <v>0</v>
      </c>
    </row>
    <row r="255" spans="1:9" s="18" customFormat="1" ht="24" customHeight="1">
      <c r="A255" s="125"/>
      <c r="B255" s="41" t="s">
        <v>20</v>
      </c>
      <c r="C255" s="36">
        <f>C257</f>
        <v>4633</v>
      </c>
      <c r="D255" s="36">
        <f aca="true" t="shared" si="75" ref="D255:I255">D257</f>
        <v>2366</v>
      </c>
      <c r="E255" s="36">
        <f t="shared" si="75"/>
        <v>2267</v>
      </c>
      <c r="F255" s="36">
        <f t="shared" si="75"/>
        <v>0</v>
      </c>
      <c r="G255" s="36">
        <f t="shared" si="75"/>
        <v>0</v>
      </c>
      <c r="H255" s="36">
        <f t="shared" si="75"/>
        <v>0</v>
      </c>
      <c r="I255" s="36">
        <f t="shared" si="75"/>
        <v>0</v>
      </c>
    </row>
    <row r="256" spans="1:9" s="18" customFormat="1" ht="37.5" customHeight="1">
      <c r="A256" s="112" t="s">
        <v>49</v>
      </c>
      <c r="B256" s="41" t="s">
        <v>18</v>
      </c>
      <c r="C256" s="36">
        <f>D256+E256</f>
        <v>4633</v>
      </c>
      <c r="D256" s="36">
        <v>2366</v>
      </c>
      <c r="E256" s="36">
        <v>2267</v>
      </c>
      <c r="F256" s="36">
        <v>0</v>
      </c>
      <c r="G256" s="36">
        <v>0</v>
      </c>
      <c r="H256" s="39">
        <v>0</v>
      </c>
      <c r="I256" s="36">
        <v>0</v>
      </c>
    </row>
    <row r="257" spans="1:9" s="18" customFormat="1" ht="14.25" customHeight="1">
      <c r="A257" s="113"/>
      <c r="B257" s="41" t="s">
        <v>20</v>
      </c>
      <c r="C257" s="36">
        <f>C256</f>
        <v>4633</v>
      </c>
      <c r="D257" s="36">
        <v>2366</v>
      </c>
      <c r="E257" s="36">
        <v>2267</v>
      </c>
      <c r="F257" s="36">
        <f>F256</f>
        <v>0</v>
      </c>
      <c r="G257" s="36">
        <f>G256</f>
        <v>0</v>
      </c>
      <c r="H257" s="36">
        <f>H256</f>
        <v>0</v>
      </c>
      <c r="I257" s="36">
        <f>I256</f>
        <v>0</v>
      </c>
    </row>
    <row r="258" spans="1:9" s="15" customFormat="1" ht="17.25">
      <c r="A258" s="95" t="s">
        <v>23</v>
      </c>
      <c r="B258" s="99"/>
      <c r="C258" s="99"/>
      <c r="D258" s="99"/>
      <c r="E258" s="99"/>
      <c r="F258" s="99"/>
      <c r="G258" s="99"/>
      <c r="H258" s="99"/>
      <c r="I258" s="99"/>
    </row>
    <row r="259" spans="1:9" s="15" customFormat="1" ht="20.25" customHeight="1">
      <c r="A259" s="45" t="s">
        <v>17</v>
      </c>
      <c r="B259" s="41" t="s">
        <v>18</v>
      </c>
      <c r="C259" s="36">
        <f>E259</f>
        <v>915</v>
      </c>
      <c r="D259" s="36">
        <v>0</v>
      </c>
      <c r="E259" s="36">
        <f>E264+E274</f>
        <v>915</v>
      </c>
      <c r="F259" s="36">
        <f>F264+F274</f>
        <v>0</v>
      </c>
      <c r="G259" s="36">
        <f>G264+G274</f>
        <v>0</v>
      </c>
      <c r="H259" s="36">
        <f>H264+H274</f>
        <v>0</v>
      </c>
      <c r="I259" s="36">
        <f>I264+I274</f>
        <v>0</v>
      </c>
    </row>
    <row r="260" spans="1:9" s="15" customFormat="1" ht="20.25" customHeight="1">
      <c r="A260" s="45" t="s">
        <v>19</v>
      </c>
      <c r="B260" s="41" t="s">
        <v>20</v>
      </c>
      <c r="C260" s="36">
        <f>E260</f>
        <v>915</v>
      </c>
      <c r="D260" s="36">
        <v>0</v>
      </c>
      <c r="E260" s="36">
        <f aca="true" t="shared" si="76" ref="E260:I262">E265+E275</f>
        <v>915</v>
      </c>
      <c r="F260" s="36">
        <f t="shared" si="76"/>
        <v>0</v>
      </c>
      <c r="G260" s="36">
        <f t="shared" si="76"/>
        <v>0</v>
      </c>
      <c r="H260" s="36">
        <f t="shared" si="76"/>
        <v>0</v>
      </c>
      <c r="I260" s="36">
        <f t="shared" si="76"/>
        <v>0</v>
      </c>
    </row>
    <row r="261" spans="1:9" s="15" customFormat="1" ht="20.25" customHeight="1">
      <c r="A261" s="45" t="s">
        <v>21</v>
      </c>
      <c r="B261" s="41" t="s">
        <v>18</v>
      </c>
      <c r="C261" s="36">
        <f>E261</f>
        <v>915</v>
      </c>
      <c r="D261" s="36">
        <v>0</v>
      </c>
      <c r="E261" s="36">
        <f t="shared" si="76"/>
        <v>915</v>
      </c>
      <c r="F261" s="36">
        <f t="shared" si="76"/>
        <v>0</v>
      </c>
      <c r="G261" s="36">
        <f t="shared" si="76"/>
        <v>0</v>
      </c>
      <c r="H261" s="36">
        <f t="shared" si="76"/>
        <v>0</v>
      </c>
      <c r="I261" s="36">
        <f t="shared" si="76"/>
        <v>0</v>
      </c>
    </row>
    <row r="262" spans="1:9" s="15" customFormat="1" ht="20.25" customHeight="1">
      <c r="A262" s="45"/>
      <c r="B262" s="41" t="s">
        <v>20</v>
      </c>
      <c r="C262" s="36">
        <f>E262</f>
        <v>915</v>
      </c>
      <c r="D262" s="36">
        <v>0</v>
      </c>
      <c r="E262" s="36">
        <f>E272+E277</f>
        <v>915</v>
      </c>
      <c r="F262" s="36">
        <f t="shared" si="76"/>
        <v>0</v>
      </c>
      <c r="G262" s="36">
        <f t="shared" si="76"/>
        <v>0</v>
      </c>
      <c r="H262" s="36">
        <f t="shared" si="76"/>
        <v>0</v>
      </c>
      <c r="I262" s="36">
        <f t="shared" si="76"/>
        <v>0</v>
      </c>
    </row>
    <row r="263" spans="1:9" s="18" customFormat="1" ht="17.25">
      <c r="A263" s="95" t="s">
        <v>25</v>
      </c>
      <c r="B263" s="99"/>
      <c r="C263" s="99"/>
      <c r="D263" s="99"/>
      <c r="E263" s="99"/>
      <c r="F263" s="99"/>
      <c r="G263" s="99"/>
      <c r="H263" s="99"/>
      <c r="I263" s="99"/>
    </row>
    <row r="264" spans="1:11" s="18" customFormat="1" ht="18">
      <c r="A264" s="44" t="s">
        <v>17</v>
      </c>
      <c r="B264" s="27" t="s">
        <v>18</v>
      </c>
      <c r="C264" s="39">
        <f>C266</f>
        <v>800</v>
      </c>
      <c r="D264" s="39">
        <f aca="true" t="shared" si="77" ref="D264:I264">D266</f>
        <v>0</v>
      </c>
      <c r="E264" s="39">
        <f t="shared" si="77"/>
        <v>800</v>
      </c>
      <c r="F264" s="39">
        <f t="shared" si="77"/>
        <v>0</v>
      </c>
      <c r="G264" s="39">
        <f t="shared" si="77"/>
        <v>0</v>
      </c>
      <c r="H264" s="39">
        <f t="shared" si="77"/>
        <v>0</v>
      </c>
      <c r="I264" s="39">
        <f t="shared" si="77"/>
        <v>0</v>
      </c>
      <c r="J264" s="15"/>
      <c r="K264" s="15"/>
    </row>
    <row r="265" spans="1:19" s="15" customFormat="1" ht="19.5" customHeight="1">
      <c r="A265" s="45" t="s">
        <v>19</v>
      </c>
      <c r="B265" s="27" t="s">
        <v>20</v>
      </c>
      <c r="C265" s="39">
        <f>C272</f>
        <v>800</v>
      </c>
      <c r="D265" s="39">
        <f aca="true" t="shared" si="78" ref="D265:I265">D272</f>
        <v>0</v>
      </c>
      <c r="E265" s="39">
        <f t="shared" si="78"/>
        <v>800</v>
      </c>
      <c r="F265" s="39">
        <f t="shared" si="78"/>
        <v>0</v>
      </c>
      <c r="G265" s="39">
        <f t="shared" si="78"/>
        <v>0</v>
      </c>
      <c r="H265" s="39">
        <f t="shared" si="78"/>
        <v>0</v>
      </c>
      <c r="I265" s="39">
        <f t="shared" si="78"/>
        <v>0</v>
      </c>
      <c r="L265" s="18"/>
      <c r="M265" s="18"/>
      <c r="N265" s="18"/>
      <c r="O265" s="18"/>
      <c r="P265" s="18"/>
      <c r="Q265" s="18"/>
      <c r="R265" s="18"/>
      <c r="S265" s="18"/>
    </row>
    <row r="266" spans="1:19" s="15" customFormat="1" ht="21" customHeight="1">
      <c r="A266" s="46" t="s">
        <v>21</v>
      </c>
      <c r="B266" s="41" t="s">
        <v>18</v>
      </c>
      <c r="C266" s="39">
        <f>C272</f>
        <v>800</v>
      </c>
      <c r="D266" s="65">
        <v>0</v>
      </c>
      <c r="E266" s="43">
        <f>E272</f>
        <v>800</v>
      </c>
      <c r="F266" s="59">
        <v>0</v>
      </c>
      <c r="G266" s="59">
        <v>0</v>
      </c>
      <c r="H266" s="59">
        <v>0</v>
      </c>
      <c r="I266" s="59">
        <v>0</v>
      </c>
      <c r="J266" s="15" t="s">
        <v>50</v>
      </c>
      <c r="L266" s="18"/>
      <c r="M266" s="18"/>
      <c r="N266" s="18"/>
      <c r="O266" s="18"/>
      <c r="P266" s="18"/>
      <c r="Q266" s="18"/>
      <c r="R266" s="18"/>
      <c r="S266" s="18"/>
    </row>
    <row r="267" spans="1:19" s="15" customFormat="1" ht="12.75" customHeight="1" hidden="1">
      <c r="A267" s="45"/>
      <c r="B267" s="41" t="s">
        <v>20</v>
      </c>
      <c r="C267" s="39">
        <f>SUM(D267:I267)</f>
        <v>0</v>
      </c>
      <c r="D267" s="65">
        <v>0</v>
      </c>
      <c r="E267" s="43">
        <v>0</v>
      </c>
      <c r="F267" s="59">
        <v>0</v>
      </c>
      <c r="G267" s="59">
        <v>0</v>
      </c>
      <c r="H267" s="59">
        <v>0</v>
      </c>
      <c r="I267" s="59">
        <v>0</v>
      </c>
      <c r="L267" s="18"/>
      <c r="M267" s="18"/>
      <c r="N267" s="18"/>
      <c r="O267" s="18"/>
      <c r="P267" s="18"/>
      <c r="Q267" s="18"/>
      <c r="R267" s="18"/>
      <c r="S267" s="18"/>
    </row>
    <row r="268" spans="1:19" s="15" customFormat="1" ht="17.25" hidden="1">
      <c r="A268" s="95" t="s">
        <v>25</v>
      </c>
      <c r="B268" s="99"/>
      <c r="C268" s="99"/>
      <c r="D268" s="99"/>
      <c r="E268" s="99"/>
      <c r="F268" s="99"/>
      <c r="G268" s="99"/>
      <c r="H268" s="99"/>
      <c r="I268" s="99"/>
      <c r="L268" s="18"/>
      <c r="M268" s="18"/>
      <c r="N268" s="18"/>
      <c r="O268" s="18"/>
      <c r="P268" s="18"/>
      <c r="Q268" s="18"/>
      <c r="R268" s="18"/>
      <c r="S268" s="18"/>
    </row>
    <row r="269" spans="1:19" s="15" customFormat="1" ht="18" hidden="1">
      <c r="A269" s="47" t="s">
        <v>17</v>
      </c>
      <c r="B269" s="27" t="s">
        <v>18</v>
      </c>
      <c r="C269" s="36">
        <f>SUM(D269:I269)</f>
        <v>696.2</v>
      </c>
      <c r="D269" s="36">
        <f>D440</f>
        <v>0</v>
      </c>
      <c r="E269" s="43">
        <v>161</v>
      </c>
      <c r="F269" s="43">
        <v>216.02</v>
      </c>
      <c r="G269" s="43">
        <v>175.08</v>
      </c>
      <c r="H269" s="36">
        <v>144.1</v>
      </c>
      <c r="I269" s="36">
        <v>0</v>
      </c>
      <c r="N269" s="18"/>
      <c r="O269" s="18"/>
      <c r="P269" s="18"/>
      <c r="Q269" s="18"/>
      <c r="R269" s="18"/>
      <c r="S269" s="18"/>
    </row>
    <row r="270" spans="1:9" s="15" customFormat="1" ht="12.75" customHeight="1" hidden="1">
      <c r="A270" s="48" t="s">
        <v>19</v>
      </c>
      <c r="B270" s="27" t="s">
        <v>20</v>
      </c>
      <c r="C270" s="36">
        <f>SUM(D270:I270)</f>
        <v>696.2</v>
      </c>
      <c r="D270" s="36">
        <f>D441</f>
        <v>0</v>
      </c>
      <c r="E270" s="43">
        <v>161</v>
      </c>
      <c r="F270" s="43">
        <v>216.02</v>
      </c>
      <c r="G270" s="43">
        <v>175.08</v>
      </c>
      <c r="H270" s="36">
        <v>144.1</v>
      </c>
      <c r="I270" s="36">
        <v>0</v>
      </c>
    </row>
    <row r="271" spans="1:9" s="15" customFormat="1" ht="12.75" customHeight="1" hidden="1">
      <c r="A271" s="49" t="s">
        <v>21</v>
      </c>
      <c r="B271" s="41" t="s">
        <v>18</v>
      </c>
      <c r="C271" s="36">
        <f>SUM(D271:I271)</f>
        <v>696.2</v>
      </c>
      <c r="D271" s="36">
        <f>D442</f>
        <v>0</v>
      </c>
      <c r="E271" s="36">
        <v>161</v>
      </c>
      <c r="F271" s="36">
        <v>216.02</v>
      </c>
      <c r="G271" s="36">
        <v>175.08</v>
      </c>
      <c r="H271" s="39">
        <v>144.1</v>
      </c>
      <c r="I271" s="36">
        <v>0</v>
      </c>
    </row>
    <row r="272" spans="1:9" s="15" customFormat="1" ht="18">
      <c r="A272" s="49"/>
      <c r="B272" s="41" t="s">
        <v>20</v>
      </c>
      <c r="C272" s="36">
        <f>E272</f>
        <v>800</v>
      </c>
      <c r="D272" s="36">
        <v>0</v>
      </c>
      <c r="E272" s="36">
        <v>800</v>
      </c>
      <c r="F272" s="36">
        <v>0</v>
      </c>
      <c r="G272" s="36">
        <v>0</v>
      </c>
      <c r="H272" s="39">
        <v>0</v>
      </c>
      <c r="I272" s="36">
        <v>0</v>
      </c>
    </row>
    <row r="273" spans="1:9" s="15" customFormat="1" ht="17.25">
      <c r="A273" s="95" t="s">
        <v>26</v>
      </c>
      <c r="B273" s="99"/>
      <c r="C273" s="99"/>
      <c r="D273" s="99"/>
      <c r="E273" s="99"/>
      <c r="F273" s="99"/>
      <c r="G273" s="99"/>
      <c r="H273" s="99"/>
      <c r="I273" s="99"/>
    </row>
    <row r="274" spans="1:9" s="15" customFormat="1" ht="18">
      <c r="A274" s="47" t="s">
        <v>17</v>
      </c>
      <c r="B274" s="27" t="s">
        <v>18</v>
      </c>
      <c r="C274" s="36">
        <f>C276</f>
        <v>115</v>
      </c>
      <c r="D274" s="36">
        <f aca="true" t="shared" si="79" ref="D274:I274">D276</f>
        <v>0</v>
      </c>
      <c r="E274" s="36">
        <f t="shared" si="79"/>
        <v>115</v>
      </c>
      <c r="F274" s="36">
        <f t="shared" si="79"/>
        <v>0</v>
      </c>
      <c r="G274" s="36">
        <f t="shared" si="79"/>
        <v>0</v>
      </c>
      <c r="H274" s="36">
        <f t="shared" si="79"/>
        <v>0</v>
      </c>
      <c r="I274" s="36">
        <f t="shared" si="79"/>
        <v>0</v>
      </c>
    </row>
    <row r="275" spans="1:9" s="15" customFormat="1" ht="17.25">
      <c r="A275" s="48" t="s">
        <v>19</v>
      </c>
      <c r="B275" s="27" t="s">
        <v>20</v>
      </c>
      <c r="C275" s="36">
        <f>C277</f>
        <v>115</v>
      </c>
      <c r="D275" s="36">
        <f aca="true" t="shared" si="80" ref="D275:I275">D277</f>
        <v>0</v>
      </c>
      <c r="E275" s="36">
        <f t="shared" si="80"/>
        <v>115</v>
      </c>
      <c r="F275" s="36">
        <f t="shared" si="80"/>
        <v>0</v>
      </c>
      <c r="G275" s="36">
        <f t="shared" si="80"/>
        <v>0</v>
      </c>
      <c r="H275" s="36">
        <f t="shared" si="80"/>
        <v>0</v>
      </c>
      <c r="I275" s="36">
        <f t="shared" si="80"/>
        <v>0</v>
      </c>
    </row>
    <row r="276" spans="1:9" s="15" customFormat="1" ht="18">
      <c r="A276" s="49" t="s">
        <v>21</v>
      </c>
      <c r="B276" s="41" t="s">
        <v>18</v>
      </c>
      <c r="C276" s="36">
        <f>E276</f>
        <v>115</v>
      </c>
      <c r="D276" s="36">
        <v>0</v>
      </c>
      <c r="E276" s="36">
        <v>115</v>
      </c>
      <c r="F276" s="36">
        <v>0</v>
      </c>
      <c r="G276" s="36">
        <v>0</v>
      </c>
      <c r="H276" s="39">
        <v>0</v>
      </c>
      <c r="I276" s="36">
        <v>0</v>
      </c>
    </row>
    <row r="277" spans="1:9" s="15" customFormat="1" ht="18">
      <c r="A277" s="49"/>
      <c r="B277" s="41" t="s">
        <v>20</v>
      </c>
      <c r="C277" s="36">
        <f>E277</f>
        <v>115</v>
      </c>
      <c r="D277" s="36">
        <v>0</v>
      </c>
      <c r="E277" s="36">
        <v>115</v>
      </c>
      <c r="F277" s="36">
        <v>0</v>
      </c>
      <c r="G277" s="36">
        <v>0</v>
      </c>
      <c r="H277" s="39">
        <v>0</v>
      </c>
      <c r="I277" s="36">
        <v>0</v>
      </c>
    </row>
    <row r="278" spans="1:9" s="15" customFormat="1" ht="17.25">
      <c r="A278" s="106" t="s">
        <v>30</v>
      </c>
      <c r="B278" s="107"/>
      <c r="C278" s="107"/>
      <c r="D278" s="107"/>
      <c r="E278" s="107"/>
      <c r="F278" s="107"/>
      <c r="G278" s="107"/>
      <c r="H278" s="107"/>
      <c r="I278" s="107"/>
    </row>
    <row r="279" spans="1:9" s="15" customFormat="1" ht="16.5" customHeight="1">
      <c r="A279" s="35" t="s">
        <v>17</v>
      </c>
      <c r="B279" s="38" t="s">
        <v>18</v>
      </c>
      <c r="C279" s="36">
        <f>SUM(D279:I279)</f>
        <v>335</v>
      </c>
      <c r="D279" s="36">
        <f>D287</f>
        <v>154.7</v>
      </c>
      <c r="E279" s="43">
        <f>E295</f>
        <v>180.3</v>
      </c>
      <c r="F279" s="43">
        <v>0</v>
      </c>
      <c r="G279" s="43">
        <v>0</v>
      </c>
      <c r="H279" s="36">
        <v>0</v>
      </c>
      <c r="I279" s="36">
        <v>0</v>
      </c>
    </row>
    <row r="280" spans="1:9" s="15" customFormat="1" ht="17.25" hidden="1">
      <c r="A280" s="37" t="s">
        <v>19</v>
      </c>
      <c r="B280" s="38" t="s">
        <v>20</v>
      </c>
      <c r="C280" s="36">
        <f>SUM(D280:I280)</f>
        <v>335</v>
      </c>
      <c r="D280" s="36">
        <v>0</v>
      </c>
      <c r="E280" s="43">
        <v>335</v>
      </c>
      <c r="F280" s="43">
        <v>0</v>
      </c>
      <c r="G280" s="43">
        <v>0</v>
      </c>
      <c r="H280" s="36">
        <v>0</v>
      </c>
      <c r="I280" s="36">
        <v>0</v>
      </c>
    </row>
    <row r="281" spans="1:9" s="15" customFormat="1" ht="12.75" customHeight="1" hidden="1">
      <c r="A281" s="40" t="s">
        <v>21</v>
      </c>
      <c r="B281" s="70" t="s">
        <v>18</v>
      </c>
      <c r="C281" s="36">
        <f>SUM(D281:I281)</f>
        <v>335</v>
      </c>
      <c r="D281" s="36">
        <v>0</v>
      </c>
      <c r="E281" s="36">
        <v>335</v>
      </c>
      <c r="F281" s="36">
        <v>0</v>
      </c>
      <c r="G281" s="36">
        <v>0</v>
      </c>
      <c r="H281" s="39">
        <v>0</v>
      </c>
      <c r="I281" s="36">
        <v>0</v>
      </c>
    </row>
    <row r="282" spans="1:9" s="15" customFormat="1" ht="18" customHeight="1" hidden="1">
      <c r="A282" s="37"/>
      <c r="B282" s="70" t="s">
        <v>20</v>
      </c>
      <c r="C282" s="36">
        <f>SUM(D282:I282)</f>
        <v>335</v>
      </c>
      <c r="D282" s="36">
        <v>0</v>
      </c>
      <c r="E282" s="36">
        <v>335</v>
      </c>
      <c r="F282" s="36">
        <v>0</v>
      </c>
      <c r="G282" s="36">
        <v>0</v>
      </c>
      <c r="H282" s="39">
        <v>0</v>
      </c>
      <c r="I282" s="36">
        <v>0</v>
      </c>
    </row>
    <row r="283" spans="1:9" s="15" customFormat="1" ht="18" customHeight="1" hidden="1">
      <c r="A283" s="95" t="s">
        <v>23</v>
      </c>
      <c r="B283" s="99"/>
      <c r="C283" s="99"/>
      <c r="D283" s="99"/>
      <c r="E283" s="99"/>
      <c r="F283" s="99"/>
      <c r="G283" s="99"/>
      <c r="H283" s="99"/>
      <c r="I283" s="99"/>
    </row>
    <row r="284" spans="1:9" s="15" customFormat="1" ht="18" hidden="1">
      <c r="A284" s="44" t="s">
        <v>17</v>
      </c>
      <c r="B284" s="27" t="s">
        <v>18</v>
      </c>
      <c r="C284" s="36">
        <f>SUM(D284:I284)</f>
        <v>335</v>
      </c>
      <c r="D284" s="36">
        <v>0</v>
      </c>
      <c r="E284" s="43">
        <v>335</v>
      </c>
      <c r="F284" s="43">
        <v>0</v>
      </c>
      <c r="G284" s="43">
        <v>0</v>
      </c>
      <c r="H284" s="36">
        <v>0</v>
      </c>
      <c r="I284" s="36">
        <v>0</v>
      </c>
    </row>
    <row r="285" spans="1:9" s="15" customFormat="1" ht="17.25" hidden="1">
      <c r="A285" s="45" t="s">
        <v>19</v>
      </c>
      <c r="B285" s="27" t="s">
        <v>20</v>
      </c>
      <c r="C285" s="36">
        <f>SUM(D285:I285)</f>
        <v>335</v>
      </c>
      <c r="D285" s="36">
        <v>0</v>
      </c>
      <c r="E285" s="43">
        <v>335</v>
      </c>
      <c r="F285" s="43">
        <v>0</v>
      </c>
      <c r="G285" s="43">
        <v>0</v>
      </c>
      <c r="H285" s="36">
        <v>0</v>
      </c>
      <c r="I285" s="36">
        <v>0</v>
      </c>
    </row>
    <row r="286" spans="1:9" s="15" customFormat="1" ht="17.25">
      <c r="A286" s="48" t="s">
        <v>19</v>
      </c>
      <c r="B286" s="27" t="s">
        <v>20</v>
      </c>
      <c r="C286" s="36">
        <f>C288</f>
        <v>335</v>
      </c>
      <c r="D286" s="36">
        <f aca="true" t="shared" si="81" ref="D286:I286">D288</f>
        <v>154.7</v>
      </c>
      <c r="E286" s="36">
        <f t="shared" si="81"/>
        <v>180.3</v>
      </c>
      <c r="F286" s="36">
        <f t="shared" si="81"/>
        <v>0</v>
      </c>
      <c r="G286" s="36">
        <f t="shared" si="81"/>
        <v>0</v>
      </c>
      <c r="H286" s="36">
        <f t="shared" si="81"/>
        <v>0</v>
      </c>
      <c r="I286" s="36">
        <f t="shared" si="81"/>
        <v>0</v>
      </c>
    </row>
    <row r="287" spans="1:9" s="15" customFormat="1" ht="18">
      <c r="A287" s="46" t="s">
        <v>21</v>
      </c>
      <c r="B287" s="41" t="s">
        <v>18</v>
      </c>
      <c r="C287" s="36">
        <f>SUM(D287:I287)</f>
        <v>335</v>
      </c>
      <c r="D287" s="36">
        <f>D297</f>
        <v>154.7</v>
      </c>
      <c r="E287" s="36">
        <f>E297</f>
        <v>180.3</v>
      </c>
      <c r="F287" s="36">
        <v>0</v>
      </c>
      <c r="G287" s="36">
        <v>0</v>
      </c>
      <c r="H287" s="39">
        <v>0</v>
      </c>
      <c r="I287" s="36">
        <v>0</v>
      </c>
    </row>
    <row r="288" spans="1:9" s="15" customFormat="1" ht="16.5" customHeight="1">
      <c r="A288" s="45"/>
      <c r="B288" s="41" t="s">
        <v>20</v>
      </c>
      <c r="C288" s="36">
        <f>SUM(D288:I288)</f>
        <v>335</v>
      </c>
      <c r="D288" s="36">
        <f>D298</f>
        <v>154.7</v>
      </c>
      <c r="E288" s="36">
        <f>E298</f>
        <v>180.3</v>
      </c>
      <c r="F288" s="36">
        <v>0</v>
      </c>
      <c r="G288" s="36">
        <v>0</v>
      </c>
      <c r="H288" s="39">
        <v>0</v>
      </c>
      <c r="I288" s="36">
        <v>0</v>
      </c>
    </row>
    <row r="289" spans="1:9" s="15" customFormat="1" ht="17.25">
      <c r="A289" s="95" t="s">
        <v>23</v>
      </c>
      <c r="B289" s="99"/>
      <c r="C289" s="99"/>
      <c r="D289" s="99"/>
      <c r="E289" s="99"/>
      <c r="F289" s="99"/>
      <c r="G289" s="99"/>
      <c r="H289" s="99"/>
      <c r="I289" s="99"/>
    </row>
    <row r="290" spans="1:9" s="15" customFormat="1" ht="20.25" customHeight="1">
      <c r="A290" s="45" t="s">
        <v>17</v>
      </c>
      <c r="B290" s="41" t="s">
        <v>18</v>
      </c>
      <c r="C290" s="36">
        <f>E290</f>
        <v>180.3</v>
      </c>
      <c r="D290" s="36">
        <v>0</v>
      </c>
      <c r="E290" s="36">
        <f>E295</f>
        <v>180.3</v>
      </c>
      <c r="F290" s="36">
        <v>0</v>
      </c>
      <c r="G290" s="36">
        <v>0</v>
      </c>
      <c r="H290" s="36">
        <v>0</v>
      </c>
      <c r="I290" s="36">
        <v>0</v>
      </c>
    </row>
    <row r="291" spans="1:9" s="15" customFormat="1" ht="20.25" customHeight="1">
      <c r="A291" s="45" t="s">
        <v>19</v>
      </c>
      <c r="B291" s="41" t="s">
        <v>20</v>
      </c>
      <c r="C291" s="36">
        <f>E291</f>
        <v>180.3</v>
      </c>
      <c r="D291" s="36">
        <v>0</v>
      </c>
      <c r="E291" s="36">
        <f>E296</f>
        <v>180.3</v>
      </c>
      <c r="F291" s="36">
        <v>0</v>
      </c>
      <c r="G291" s="36">
        <v>0</v>
      </c>
      <c r="H291" s="36">
        <v>0</v>
      </c>
      <c r="I291" s="36">
        <v>0</v>
      </c>
    </row>
    <row r="292" spans="1:9" s="15" customFormat="1" ht="20.25" customHeight="1">
      <c r="A292" s="45" t="s">
        <v>21</v>
      </c>
      <c r="B292" s="41" t="s">
        <v>18</v>
      </c>
      <c r="C292" s="36">
        <f>E292</f>
        <v>180.3</v>
      </c>
      <c r="D292" s="36">
        <v>0</v>
      </c>
      <c r="E292" s="36">
        <f>E297</f>
        <v>180.3</v>
      </c>
      <c r="F292" s="36">
        <v>0</v>
      </c>
      <c r="G292" s="36">
        <v>0</v>
      </c>
      <c r="H292" s="36">
        <v>0</v>
      </c>
      <c r="I292" s="36">
        <v>0</v>
      </c>
    </row>
    <row r="293" spans="1:9" s="15" customFormat="1" ht="20.25" customHeight="1">
      <c r="A293" s="45"/>
      <c r="B293" s="41" t="s">
        <v>20</v>
      </c>
      <c r="C293" s="36">
        <f>E293</f>
        <v>180.3</v>
      </c>
      <c r="D293" s="36">
        <v>0</v>
      </c>
      <c r="E293" s="36">
        <f>E298</f>
        <v>180.3</v>
      </c>
      <c r="F293" s="36">
        <v>0</v>
      </c>
      <c r="G293" s="36">
        <v>0</v>
      </c>
      <c r="H293" s="36">
        <v>0</v>
      </c>
      <c r="I293" s="36">
        <v>0</v>
      </c>
    </row>
    <row r="294" spans="1:9" s="15" customFormat="1" ht="21.75" customHeight="1">
      <c r="A294" s="95" t="s">
        <v>24</v>
      </c>
      <c r="B294" s="99"/>
      <c r="C294" s="99"/>
      <c r="D294" s="99"/>
      <c r="E294" s="99"/>
      <c r="F294" s="99"/>
      <c r="G294" s="99"/>
      <c r="H294" s="99"/>
      <c r="I294" s="99"/>
    </row>
    <row r="295" spans="1:19" s="18" customFormat="1" ht="18">
      <c r="A295" s="44" t="s">
        <v>17</v>
      </c>
      <c r="B295" s="27" t="s">
        <v>18</v>
      </c>
      <c r="C295" s="36">
        <f>SUM(D295:I295)</f>
        <v>335</v>
      </c>
      <c r="D295" s="36">
        <f>D297</f>
        <v>154.7</v>
      </c>
      <c r="E295" s="43">
        <f>E297</f>
        <v>180.3</v>
      </c>
      <c r="F295" s="43">
        <v>0</v>
      </c>
      <c r="G295" s="43">
        <v>0</v>
      </c>
      <c r="H295" s="36">
        <v>0</v>
      </c>
      <c r="I295" s="36">
        <v>0</v>
      </c>
      <c r="L295" s="15"/>
      <c r="M295" s="15"/>
      <c r="N295" s="15"/>
      <c r="O295" s="15"/>
      <c r="P295" s="15"/>
      <c r="Q295" s="15"/>
      <c r="R295" s="15"/>
      <c r="S295" s="15"/>
    </row>
    <row r="296" spans="1:19" s="18" customFormat="1" ht="20.25" customHeight="1">
      <c r="A296" s="45" t="s">
        <v>19</v>
      </c>
      <c r="B296" s="27" t="s">
        <v>20</v>
      </c>
      <c r="C296" s="36">
        <f>SUM(D296:I296)</f>
        <v>335</v>
      </c>
      <c r="D296" s="36">
        <f>D298</f>
        <v>154.7</v>
      </c>
      <c r="E296" s="43">
        <f>E298</f>
        <v>180.3</v>
      </c>
      <c r="F296" s="43">
        <v>0</v>
      </c>
      <c r="G296" s="43">
        <v>0</v>
      </c>
      <c r="H296" s="36">
        <v>0</v>
      </c>
      <c r="I296" s="36">
        <v>0</v>
      </c>
      <c r="L296" s="15"/>
      <c r="M296" s="15"/>
      <c r="N296" s="15"/>
      <c r="O296" s="15"/>
      <c r="P296" s="15"/>
      <c r="Q296" s="15"/>
      <c r="R296" s="15"/>
      <c r="S296" s="15"/>
    </row>
    <row r="297" spans="1:19" s="18" customFormat="1" ht="18">
      <c r="A297" s="46" t="s">
        <v>21</v>
      </c>
      <c r="B297" s="41" t="s">
        <v>18</v>
      </c>
      <c r="C297" s="36">
        <f>SUM(D297:I297)</f>
        <v>335</v>
      </c>
      <c r="D297" s="36">
        <v>154.7</v>
      </c>
      <c r="E297" s="36">
        <v>180.3</v>
      </c>
      <c r="F297" s="36">
        <v>0</v>
      </c>
      <c r="G297" s="36">
        <v>0</v>
      </c>
      <c r="H297" s="39">
        <v>0</v>
      </c>
      <c r="I297" s="36">
        <v>0</v>
      </c>
      <c r="L297" s="15"/>
      <c r="M297" s="15"/>
      <c r="N297" s="15"/>
      <c r="O297" s="15"/>
      <c r="P297" s="15"/>
      <c r="Q297" s="15"/>
      <c r="R297" s="15"/>
      <c r="S297" s="15"/>
    </row>
    <row r="298" spans="1:19" s="18" customFormat="1" ht="17.25">
      <c r="A298" s="45"/>
      <c r="B298" s="41" t="s">
        <v>20</v>
      </c>
      <c r="C298" s="36">
        <f>SUM(D298:I298)</f>
        <v>335</v>
      </c>
      <c r="D298" s="36">
        <v>154.7</v>
      </c>
      <c r="E298" s="36">
        <v>180.3</v>
      </c>
      <c r="F298" s="36">
        <v>0</v>
      </c>
      <c r="G298" s="36">
        <v>0</v>
      </c>
      <c r="H298" s="39">
        <v>0</v>
      </c>
      <c r="I298" s="36">
        <v>0</v>
      </c>
      <c r="L298" s="15"/>
      <c r="M298" s="15"/>
      <c r="N298" s="15"/>
      <c r="O298" s="15"/>
      <c r="P298" s="15"/>
      <c r="Q298" s="15"/>
      <c r="R298" s="15"/>
      <c r="S298" s="15"/>
    </row>
    <row r="299" spans="1:19" s="92" customFormat="1" ht="15" customHeight="1">
      <c r="A299" s="106" t="s">
        <v>31</v>
      </c>
      <c r="B299" s="107"/>
      <c r="C299" s="107"/>
      <c r="D299" s="107"/>
      <c r="E299" s="107"/>
      <c r="F299" s="107"/>
      <c r="G299" s="107"/>
      <c r="H299" s="107"/>
      <c r="I299" s="107"/>
      <c r="L299" s="91"/>
      <c r="M299" s="91"/>
      <c r="N299" s="91"/>
      <c r="O299" s="91"/>
      <c r="P299" s="91"/>
      <c r="Q299" s="91"/>
      <c r="R299" s="91"/>
      <c r="S299" s="91"/>
    </row>
    <row r="300" spans="1:19" s="91" customFormat="1" ht="27" customHeight="1" hidden="1">
      <c r="A300" s="35" t="s">
        <v>17</v>
      </c>
      <c r="B300" s="27" t="s">
        <v>18</v>
      </c>
      <c r="C300" s="36">
        <f>C302</f>
        <v>20899</v>
      </c>
      <c r="D300" s="36">
        <f aca="true" t="shared" si="82" ref="D300:I300">D302</f>
        <v>69.3</v>
      </c>
      <c r="E300" s="36">
        <f t="shared" si="82"/>
        <v>9088.7</v>
      </c>
      <c r="F300" s="36">
        <f t="shared" si="82"/>
        <v>5611</v>
      </c>
      <c r="G300" s="36">
        <f t="shared" si="82"/>
        <v>4578</v>
      </c>
      <c r="H300" s="36">
        <f t="shared" si="82"/>
        <v>1552</v>
      </c>
      <c r="I300" s="36">
        <f t="shared" si="82"/>
        <v>0</v>
      </c>
      <c r="L300" s="92"/>
      <c r="M300" s="92"/>
      <c r="N300" s="92"/>
      <c r="O300" s="92"/>
      <c r="P300" s="92"/>
      <c r="Q300" s="92"/>
      <c r="R300" s="92"/>
      <c r="S300" s="92"/>
    </row>
    <row r="301" spans="1:19" s="91" customFormat="1" ht="17.25" hidden="1">
      <c r="A301" s="37" t="s">
        <v>19</v>
      </c>
      <c r="B301" s="27" t="s">
        <v>20</v>
      </c>
      <c r="C301" s="36">
        <f>C303</f>
        <v>20899</v>
      </c>
      <c r="D301" s="36">
        <f aca="true" t="shared" si="83" ref="D301:I301">D303</f>
        <v>69.3</v>
      </c>
      <c r="E301" s="36">
        <f t="shared" si="83"/>
        <v>9088.7</v>
      </c>
      <c r="F301" s="36">
        <f t="shared" si="83"/>
        <v>5611</v>
      </c>
      <c r="G301" s="36">
        <f t="shared" si="83"/>
        <v>4578</v>
      </c>
      <c r="H301" s="36">
        <f t="shared" si="83"/>
        <v>1552</v>
      </c>
      <c r="I301" s="36">
        <f t="shared" si="83"/>
        <v>0</v>
      </c>
      <c r="L301" s="92"/>
      <c r="M301" s="92"/>
      <c r="N301" s="92"/>
      <c r="O301" s="92"/>
      <c r="P301" s="92"/>
      <c r="Q301" s="92"/>
      <c r="R301" s="92"/>
      <c r="S301" s="92"/>
    </row>
    <row r="302" spans="1:19" s="91" customFormat="1" ht="18" hidden="1">
      <c r="A302" s="40" t="s">
        <v>21</v>
      </c>
      <c r="B302" s="41" t="s">
        <v>18</v>
      </c>
      <c r="C302" s="36">
        <f>C307</f>
        <v>20899</v>
      </c>
      <c r="D302" s="36">
        <f aca="true" t="shared" si="84" ref="D302:I302">D307</f>
        <v>69.3</v>
      </c>
      <c r="E302" s="36">
        <f t="shared" si="84"/>
        <v>9088.7</v>
      </c>
      <c r="F302" s="36">
        <f t="shared" si="84"/>
        <v>5611</v>
      </c>
      <c r="G302" s="36">
        <f t="shared" si="84"/>
        <v>4578</v>
      </c>
      <c r="H302" s="36">
        <f t="shared" si="84"/>
        <v>1552</v>
      </c>
      <c r="I302" s="36">
        <f t="shared" si="84"/>
        <v>0</v>
      </c>
      <c r="L302" s="92"/>
      <c r="M302" s="92"/>
      <c r="N302" s="92"/>
      <c r="O302" s="92"/>
      <c r="P302" s="92"/>
      <c r="Q302" s="92"/>
      <c r="R302" s="92"/>
      <c r="S302" s="92"/>
    </row>
    <row r="303" spans="1:19" s="91" customFormat="1" ht="17.25" hidden="1">
      <c r="A303" s="37"/>
      <c r="B303" s="41" t="s">
        <v>20</v>
      </c>
      <c r="C303" s="36">
        <f>C308</f>
        <v>20899</v>
      </c>
      <c r="D303" s="36">
        <f aca="true" t="shared" si="85" ref="D303:I303">D308</f>
        <v>69.3</v>
      </c>
      <c r="E303" s="36">
        <f t="shared" si="85"/>
        <v>9088.7</v>
      </c>
      <c r="F303" s="36">
        <f t="shared" si="85"/>
        <v>5611</v>
      </c>
      <c r="G303" s="36">
        <f t="shared" si="85"/>
        <v>4578</v>
      </c>
      <c r="H303" s="36">
        <f t="shared" si="85"/>
        <v>1552</v>
      </c>
      <c r="I303" s="36">
        <f t="shared" si="85"/>
        <v>0</v>
      </c>
      <c r="L303" s="92"/>
      <c r="M303" s="92"/>
      <c r="N303" s="92"/>
      <c r="O303" s="92"/>
      <c r="P303" s="92"/>
      <c r="Q303" s="92"/>
      <c r="R303" s="92"/>
      <c r="S303" s="92"/>
    </row>
    <row r="304" spans="1:19" s="91" customFormat="1" ht="17.25" hidden="1">
      <c r="A304" s="95" t="s">
        <v>23</v>
      </c>
      <c r="B304" s="96"/>
      <c r="C304" s="96"/>
      <c r="D304" s="96"/>
      <c r="E304" s="96"/>
      <c r="F304" s="96"/>
      <c r="G304" s="96"/>
      <c r="H304" s="96"/>
      <c r="I304" s="96"/>
      <c r="L304" s="92"/>
      <c r="M304" s="92"/>
      <c r="N304" s="92"/>
      <c r="O304" s="92"/>
      <c r="P304" s="92"/>
      <c r="Q304" s="92"/>
      <c r="R304" s="92"/>
      <c r="S304" s="92"/>
    </row>
    <row r="305" spans="1:9" s="91" customFormat="1" ht="21.75" customHeight="1">
      <c r="A305" s="35" t="s">
        <v>17</v>
      </c>
      <c r="B305" s="27" t="s">
        <v>18</v>
      </c>
      <c r="C305" s="36">
        <f>D305+E305+F305+G305+H305</f>
        <v>20899</v>
      </c>
      <c r="D305" s="36">
        <v>69.3</v>
      </c>
      <c r="E305" s="36">
        <v>9088.7</v>
      </c>
      <c r="F305" s="36">
        <f aca="true" t="shared" si="86" ref="F305:I306">F307</f>
        <v>5611</v>
      </c>
      <c r="G305" s="36">
        <f t="shared" si="86"/>
        <v>4578</v>
      </c>
      <c r="H305" s="36">
        <f t="shared" si="86"/>
        <v>1552</v>
      </c>
      <c r="I305" s="36">
        <f t="shared" si="86"/>
        <v>0</v>
      </c>
    </row>
    <row r="306" spans="1:9" s="91" customFormat="1" ht="17.25">
      <c r="A306" s="37" t="s">
        <v>19</v>
      </c>
      <c r="B306" s="27" t="s">
        <v>20</v>
      </c>
      <c r="C306" s="36">
        <f>D306+E306+F306+G306+H306</f>
        <v>20899</v>
      </c>
      <c r="D306" s="36">
        <v>69.3</v>
      </c>
      <c r="E306" s="36">
        <v>9088.7</v>
      </c>
      <c r="F306" s="36">
        <f t="shared" si="86"/>
        <v>5611</v>
      </c>
      <c r="G306" s="36">
        <f t="shared" si="86"/>
        <v>4578</v>
      </c>
      <c r="H306" s="36">
        <f t="shared" si="86"/>
        <v>1552</v>
      </c>
      <c r="I306" s="36">
        <f t="shared" si="86"/>
        <v>0</v>
      </c>
    </row>
    <row r="307" spans="1:9" s="91" customFormat="1" ht="18">
      <c r="A307" s="40" t="s">
        <v>21</v>
      </c>
      <c r="B307" s="41" t="s">
        <v>18</v>
      </c>
      <c r="C307" s="36">
        <f>D307+E307+F307+G307+H307</f>
        <v>20899</v>
      </c>
      <c r="D307" s="36">
        <v>69.3</v>
      </c>
      <c r="E307" s="36">
        <v>9088.7</v>
      </c>
      <c r="F307" s="36">
        <f aca="true" t="shared" si="87" ref="F307:I308">F314+F326</f>
        <v>5611</v>
      </c>
      <c r="G307" s="36">
        <f t="shared" si="87"/>
        <v>4578</v>
      </c>
      <c r="H307" s="36">
        <f t="shared" si="87"/>
        <v>1552</v>
      </c>
      <c r="I307" s="36">
        <f t="shared" si="87"/>
        <v>0</v>
      </c>
    </row>
    <row r="308" spans="1:9" s="91" customFormat="1" ht="17.25">
      <c r="A308" s="37"/>
      <c r="B308" s="41" t="s">
        <v>20</v>
      </c>
      <c r="C308" s="36">
        <f>D308+E308+F308+G308+H308</f>
        <v>20899</v>
      </c>
      <c r="D308" s="36">
        <v>69.3</v>
      </c>
      <c r="E308" s="36">
        <v>9088.7</v>
      </c>
      <c r="F308" s="36">
        <f t="shared" si="87"/>
        <v>5611</v>
      </c>
      <c r="G308" s="36">
        <f t="shared" si="87"/>
        <v>4578</v>
      </c>
      <c r="H308" s="36">
        <f t="shared" si="87"/>
        <v>1552</v>
      </c>
      <c r="I308" s="36">
        <f t="shared" si="87"/>
        <v>0</v>
      </c>
    </row>
    <row r="309" spans="1:9" s="91" customFormat="1" ht="18.75" customHeight="1">
      <c r="A309" s="100" t="s">
        <v>22</v>
      </c>
      <c r="B309" s="101"/>
      <c r="C309" s="101"/>
      <c r="D309" s="101"/>
      <c r="E309" s="101"/>
      <c r="F309" s="101"/>
      <c r="G309" s="101"/>
      <c r="H309" s="101"/>
      <c r="I309" s="101"/>
    </row>
    <row r="310" spans="1:11" s="91" customFormat="1" ht="18">
      <c r="A310" s="35" t="s">
        <v>17</v>
      </c>
      <c r="B310" s="27" t="s">
        <v>18</v>
      </c>
      <c r="C310" s="36">
        <v>20287.5</v>
      </c>
      <c r="D310" s="36">
        <f>D312</f>
        <v>69.3</v>
      </c>
      <c r="E310" s="36">
        <v>8477.2</v>
      </c>
      <c r="F310" s="36">
        <v>5611</v>
      </c>
      <c r="G310" s="36">
        <v>4578</v>
      </c>
      <c r="H310" s="36">
        <v>1552</v>
      </c>
      <c r="I310" s="36">
        <f>I312</f>
        <v>0</v>
      </c>
      <c r="K310" s="92"/>
    </row>
    <row r="311" spans="1:9" s="91" customFormat="1" ht="17.25">
      <c r="A311" s="37" t="s">
        <v>19</v>
      </c>
      <c r="B311" s="27" t="s">
        <v>20</v>
      </c>
      <c r="C311" s="36">
        <v>20287.5</v>
      </c>
      <c r="D311" s="36">
        <f>D313</f>
        <v>69.3</v>
      </c>
      <c r="E311" s="36">
        <v>8477.2</v>
      </c>
      <c r="F311" s="36">
        <v>5611</v>
      </c>
      <c r="G311" s="36">
        <v>4578</v>
      </c>
      <c r="H311" s="36">
        <v>1552</v>
      </c>
      <c r="I311" s="36">
        <f>I313</f>
        <v>0</v>
      </c>
    </row>
    <row r="312" spans="1:9" s="91" customFormat="1" ht="17.25">
      <c r="A312" s="124" t="s">
        <v>21</v>
      </c>
      <c r="B312" s="41" t="s">
        <v>18</v>
      </c>
      <c r="C312" s="36">
        <v>20287.5</v>
      </c>
      <c r="D312" s="36">
        <f>D314</f>
        <v>69.3</v>
      </c>
      <c r="E312" s="36">
        <v>8477.2</v>
      </c>
      <c r="F312" s="36">
        <v>5611</v>
      </c>
      <c r="G312" s="36">
        <v>4578</v>
      </c>
      <c r="H312" s="36">
        <v>1552</v>
      </c>
      <c r="I312" s="36">
        <f>I314</f>
        <v>0</v>
      </c>
    </row>
    <row r="313" spans="1:9" s="91" customFormat="1" ht="17.25">
      <c r="A313" s="125"/>
      <c r="B313" s="41" t="s">
        <v>20</v>
      </c>
      <c r="C313" s="36">
        <v>20287.5</v>
      </c>
      <c r="D313" s="36">
        <f>D315</f>
        <v>69.3</v>
      </c>
      <c r="E313" s="36">
        <v>8477.2</v>
      </c>
      <c r="F313" s="36">
        <v>5611</v>
      </c>
      <c r="G313" s="36">
        <v>4578</v>
      </c>
      <c r="H313" s="36">
        <v>1552</v>
      </c>
      <c r="I313" s="36">
        <f>I315</f>
        <v>0</v>
      </c>
    </row>
    <row r="314" spans="1:9" s="91" customFormat="1" ht="21" customHeight="1">
      <c r="A314" s="135" t="s">
        <v>64</v>
      </c>
      <c r="B314" s="41" t="s">
        <v>18</v>
      </c>
      <c r="C314" s="36">
        <v>18022.5</v>
      </c>
      <c r="D314" s="36">
        <v>69.3</v>
      </c>
      <c r="E314" s="36">
        <v>7953.2</v>
      </c>
      <c r="F314" s="36">
        <v>5000</v>
      </c>
      <c r="G314" s="36">
        <v>4000</v>
      </c>
      <c r="H314" s="36">
        <v>1000</v>
      </c>
      <c r="I314" s="36">
        <v>0</v>
      </c>
    </row>
    <row r="315" spans="1:9" s="91" customFormat="1" ht="27" customHeight="1">
      <c r="A315" s="135"/>
      <c r="B315" s="41" t="s">
        <v>20</v>
      </c>
      <c r="C315" s="36">
        <v>18022.5</v>
      </c>
      <c r="D315" s="36">
        <v>69.3</v>
      </c>
      <c r="E315" s="36">
        <v>7953.2</v>
      </c>
      <c r="F315" s="36">
        <v>5000</v>
      </c>
      <c r="G315" s="36">
        <v>4000</v>
      </c>
      <c r="H315" s="36">
        <v>1000</v>
      </c>
      <c r="I315" s="36">
        <v>0</v>
      </c>
    </row>
    <row r="316" spans="1:9" s="91" customFormat="1" ht="21" customHeight="1">
      <c r="A316" s="135" t="s">
        <v>72</v>
      </c>
      <c r="B316" s="41" t="s">
        <v>18</v>
      </c>
      <c r="C316" s="36">
        <v>524</v>
      </c>
      <c r="D316" s="36">
        <f>D309</f>
        <v>0</v>
      </c>
      <c r="E316" s="36">
        <v>524</v>
      </c>
      <c r="F316" s="36">
        <v>0</v>
      </c>
      <c r="G316" s="36">
        <v>0</v>
      </c>
      <c r="H316" s="36">
        <v>0</v>
      </c>
      <c r="I316" s="36">
        <v>0</v>
      </c>
    </row>
    <row r="317" spans="1:9" s="91" customFormat="1" ht="27" customHeight="1">
      <c r="A317" s="135"/>
      <c r="B317" s="41" t="s">
        <v>20</v>
      </c>
      <c r="C317" s="36">
        <v>524</v>
      </c>
      <c r="D317" s="36">
        <v>0</v>
      </c>
      <c r="E317" s="36">
        <v>524</v>
      </c>
      <c r="F317" s="36">
        <v>0</v>
      </c>
      <c r="G317" s="36">
        <v>0</v>
      </c>
      <c r="H317" s="36">
        <v>0</v>
      </c>
      <c r="I317" s="36">
        <v>0</v>
      </c>
    </row>
    <row r="318" spans="1:9" s="91" customFormat="1" ht="16.5" customHeight="1">
      <c r="A318" s="95" t="s">
        <v>23</v>
      </c>
      <c r="B318" s="96"/>
      <c r="C318" s="96"/>
      <c r="D318" s="96"/>
      <c r="E318" s="96"/>
      <c r="F318" s="96"/>
      <c r="G318" s="96"/>
      <c r="H318" s="96"/>
      <c r="I318" s="96"/>
    </row>
    <row r="319" spans="1:9" s="91" customFormat="1" ht="20.25" customHeight="1">
      <c r="A319" s="45" t="s">
        <v>17</v>
      </c>
      <c r="B319" s="41" t="s">
        <v>18</v>
      </c>
      <c r="C319" s="36">
        <f>E319+F319+G319+H319</f>
        <v>2352.5</v>
      </c>
      <c r="D319" s="36">
        <v>0</v>
      </c>
      <c r="E319" s="36">
        <v>611.5</v>
      </c>
      <c r="F319" s="36">
        <f aca="true" t="shared" si="88" ref="F319:H322">F324</f>
        <v>611</v>
      </c>
      <c r="G319" s="36">
        <f t="shared" si="88"/>
        <v>578</v>
      </c>
      <c r="H319" s="36">
        <f t="shared" si="88"/>
        <v>552</v>
      </c>
      <c r="I319" s="36">
        <v>0</v>
      </c>
    </row>
    <row r="320" spans="1:9" s="91" customFormat="1" ht="20.25" customHeight="1">
      <c r="A320" s="45" t="s">
        <v>19</v>
      </c>
      <c r="B320" s="41" t="s">
        <v>20</v>
      </c>
      <c r="C320" s="36">
        <f>E320+F320+G320+H320</f>
        <v>2352.5</v>
      </c>
      <c r="D320" s="36">
        <v>0</v>
      </c>
      <c r="E320" s="36">
        <v>611.5</v>
      </c>
      <c r="F320" s="36">
        <f t="shared" si="88"/>
        <v>611</v>
      </c>
      <c r="G320" s="36">
        <f t="shared" si="88"/>
        <v>578</v>
      </c>
      <c r="H320" s="36">
        <f t="shared" si="88"/>
        <v>552</v>
      </c>
      <c r="I320" s="36">
        <v>0</v>
      </c>
    </row>
    <row r="321" spans="1:9" s="91" customFormat="1" ht="20.25" customHeight="1">
      <c r="A321" s="45" t="s">
        <v>21</v>
      </c>
      <c r="B321" s="41" t="s">
        <v>18</v>
      </c>
      <c r="C321" s="36">
        <f>E321+F321+G321+H321</f>
        <v>2352.5</v>
      </c>
      <c r="D321" s="36">
        <v>0</v>
      </c>
      <c r="E321" s="36">
        <v>611.5</v>
      </c>
      <c r="F321" s="36">
        <f t="shared" si="88"/>
        <v>611</v>
      </c>
      <c r="G321" s="36">
        <f t="shared" si="88"/>
        <v>578</v>
      </c>
      <c r="H321" s="36">
        <f t="shared" si="88"/>
        <v>552</v>
      </c>
      <c r="I321" s="36">
        <v>0</v>
      </c>
    </row>
    <row r="322" spans="1:9" s="91" customFormat="1" ht="20.25" customHeight="1">
      <c r="A322" s="45"/>
      <c r="B322" s="41" t="s">
        <v>20</v>
      </c>
      <c r="C322" s="36">
        <f>E322+F322+G322+H322</f>
        <v>2352.5</v>
      </c>
      <c r="D322" s="36">
        <v>0</v>
      </c>
      <c r="E322" s="36">
        <v>611.5</v>
      </c>
      <c r="F322" s="36">
        <f t="shared" si="88"/>
        <v>611</v>
      </c>
      <c r="G322" s="36">
        <f t="shared" si="88"/>
        <v>578</v>
      </c>
      <c r="H322" s="36">
        <f t="shared" si="88"/>
        <v>552</v>
      </c>
      <c r="I322" s="36">
        <v>0</v>
      </c>
    </row>
    <row r="323" spans="1:9" s="91" customFormat="1" ht="15.75" customHeight="1">
      <c r="A323" s="95" t="s">
        <v>25</v>
      </c>
      <c r="B323" s="96"/>
      <c r="C323" s="96"/>
      <c r="D323" s="96"/>
      <c r="E323" s="96"/>
      <c r="F323" s="96"/>
      <c r="G323" s="96"/>
      <c r="H323" s="96"/>
      <c r="I323" s="96"/>
    </row>
    <row r="324" spans="1:9" s="91" customFormat="1" ht="19.5" customHeight="1">
      <c r="A324" s="35" t="s">
        <v>17</v>
      </c>
      <c r="B324" s="27" t="s">
        <v>18</v>
      </c>
      <c r="C324" s="36">
        <f>C326</f>
        <v>2302.8</v>
      </c>
      <c r="D324" s="36">
        <v>0</v>
      </c>
      <c r="E324" s="36">
        <v>561.8</v>
      </c>
      <c r="F324" s="36">
        <f>F326</f>
        <v>611</v>
      </c>
      <c r="G324" s="36">
        <f>G326</f>
        <v>578</v>
      </c>
      <c r="H324" s="36">
        <f>H326</f>
        <v>552</v>
      </c>
      <c r="I324" s="36">
        <f>I326</f>
        <v>0</v>
      </c>
    </row>
    <row r="325" spans="1:9" s="91" customFormat="1" ht="17.25">
      <c r="A325" s="37" t="s">
        <v>19</v>
      </c>
      <c r="B325" s="27" t="s">
        <v>20</v>
      </c>
      <c r="C325" s="36">
        <f>C327</f>
        <v>2302.8</v>
      </c>
      <c r="D325" s="36">
        <f aca="true" t="shared" si="89" ref="D325:I325">D327</f>
        <v>0</v>
      </c>
      <c r="E325" s="36">
        <v>561.8</v>
      </c>
      <c r="F325" s="36">
        <f t="shared" si="89"/>
        <v>611</v>
      </c>
      <c r="G325" s="36">
        <f t="shared" si="89"/>
        <v>578</v>
      </c>
      <c r="H325" s="36">
        <f t="shared" si="89"/>
        <v>552</v>
      </c>
      <c r="I325" s="36">
        <f t="shared" si="89"/>
        <v>0</v>
      </c>
    </row>
    <row r="326" spans="1:10" s="91" customFormat="1" ht="18">
      <c r="A326" s="40" t="s">
        <v>21</v>
      </c>
      <c r="B326" s="41" t="s">
        <v>18</v>
      </c>
      <c r="C326" s="36">
        <f>SUM(D326:H326)</f>
        <v>2302.8</v>
      </c>
      <c r="D326" s="36">
        <v>0</v>
      </c>
      <c r="E326" s="36">
        <v>561.8</v>
      </c>
      <c r="F326" s="36">
        <v>611</v>
      </c>
      <c r="G326" s="36">
        <v>578</v>
      </c>
      <c r="H326" s="39">
        <v>552</v>
      </c>
      <c r="I326" s="36">
        <v>0</v>
      </c>
      <c r="J326" s="91" t="s">
        <v>57</v>
      </c>
    </row>
    <row r="327" spans="1:9" s="91" customFormat="1" ht="17.25">
      <c r="A327" s="37"/>
      <c r="B327" s="41" t="s">
        <v>20</v>
      </c>
      <c r="C327" s="36">
        <f>SUM(D327:H327)</f>
        <v>2302.8</v>
      </c>
      <c r="D327" s="36">
        <v>0</v>
      </c>
      <c r="E327" s="36">
        <v>561.8</v>
      </c>
      <c r="F327" s="36">
        <v>611</v>
      </c>
      <c r="G327" s="36">
        <v>578</v>
      </c>
      <c r="H327" s="39">
        <v>552</v>
      </c>
      <c r="I327" s="36">
        <v>0</v>
      </c>
    </row>
    <row r="328" spans="1:9" s="15" customFormat="1" ht="17.25">
      <c r="A328" s="95" t="s">
        <v>26</v>
      </c>
      <c r="B328" s="99"/>
      <c r="C328" s="99"/>
      <c r="D328" s="99"/>
      <c r="E328" s="99"/>
      <c r="F328" s="99"/>
      <c r="G328" s="99"/>
      <c r="H328" s="99"/>
      <c r="I328" s="99"/>
    </row>
    <row r="329" spans="1:9" s="15" customFormat="1" ht="18">
      <c r="A329" s="47" t="s">
        <v>17</v>
      </c>
      <c r="B329" s="27" t="s">
        <v>18</v>
      </c>
      <c r="C329" s="36">
        <f>C331</f>
        <v>49.7</v>
      </c>
      <c r="D329" s="36">
        <f aca="true" t="shared" si="90" ref="D329:I329">D331</f>
        <v>0</v>
      </c>
      <c r="E329" s="36">
        <v>49.7</v>
      </c>
      <c r="F329" s="36">
        <f t="shared" si="90"/>
        <v>0</v>
      </c>
      <c r="G329" s="36">
        <f t="shared" si="90"/>
        <v>0</v>
      </c>
      <c r="H329" s="36">
        <f t="shared" si="90"/>
        <v>0</v>
      </c>
      <c r="I329" s="36">
        <f t="shared" si="90"/>
        <v>0</v>
      </c>
    </row>
    <row r="330" spans="1:9" s="15" customFormat="1" ht="17.25">
      <c r="A330" s="48" t="s">
        <v>19</v>
      </c>
      <c r="B330" s="27" t="s">
        <v>20</v>
      </c>
      <c r="C330" s="36">
        <f>C332</f>
        <v>49.7</v>
      </c>
      <c r="D330" s="36">
        <f aca="true" t="shared" si="91" ref="D330:I330">D332</f>
        <v>0</v>
      </c>
      <c r="E330" s="36">
        <v>49.7</v>
      </c>
      <c r="F330" s="36">
        <f t="shared" si="91"/>
        <v>0</v>
      </c>
      <c r="G330" s="36">
        <f t="shared" si="91"/>
        <v>0</v>
      </c>
      <c r="H330" s="36">
        <f t="shared" si="91"/>
        <v>0</v>
      </c>
      <c r="I330" s="36">
        <f t="shared" si="91"/>
        <v>0</v>
      </c>
    </row>
    <row r="331" spans="1:9" s="15" customFormat="1" ht="18">
      <c r="A331" s="49" t="s">
        <v>21</v>
      </c>
      <c r="B331" s="41" t="s">
        <v>18</v>
      </c>
      <c r="C331" s="36">
        <f>E331</f>
        <v>49.7</v>
      </c>
      <c r="D331" s="36">
        <v>0</v>
      </c>
      <c r="E331" s="36">
        <v>49.7</v>
      </c>
      <c r="F331" s="36">
        <v>0</v>
      </c>
      <c r="G331" s="36">
        <v>0</v>
      </c>
      <c r="H331" s="39">
        <v>0</v>
      </c>
      <c r="I331" s="36">
        <v>0</v>
      </c>
    </row>
    <row r="332" spans="1:9" s="15" customFormat="1" ht="18">
      <c r="A332" s="49"/>
      <c r="B332" s="41" t="s">
        <v>20</v>
      </c>
      <c r="C332" s="36">
        <f>E332</f>
        <v>49.7</v>
      </c>
      <c r="D332" s="36">
        <v>0</v>
      </c>
      <c r="E332" s="36">
        <v>49.7</v>
      </c>
      <c r="F332" s="36">
        <v>0</v>
      </c>
      <c r="G332" s="36">
        <v>0</v>
      </c>
      <c r="H332" s="39">
        <v>0</v>
      </c>
      <c r="I332" s="36">
        <v>0</v>
      </c>
    </row>
    <row r="333" spans="1:19" ht="26.25" customHeight="1">
      <c r="A333" s="1" t="s">
        <v>32</v>
      </c>
      <c r="B333" s="3"/>
      <c r="C333" s="7"/>
      <c r="D333" s="6"/>
      <c r="E333" s="7"/>
      <c r="F333" s="7"/>
      <c r="G333" s="7"/>
      <c r="H333" s="7"/>
      <c r="I333" s="11"/>
      <c r="L333" s="15"/>
      <c r="M333" s="15"/>
      <c r="N333" s="15"/>
      <c r="O333" s="15"/>
      <c r="P333" s="15"/>
      <c r="Q333" s="15"/>
      <c r="R333" s="15"/>
      <c r="S333" s="15"/>
    </row>
    <row r="334" spans="1:19" ht="15">
      <c r="A334" s="1"/>
      <c r="B334" s="3"/>
      <c r="C334" s="7"/>
      <c r="D334" s="6"/>
      <c r="E334" s="7"/>
      <c r="F334" s="7"/>
      <c r="G334" s="7"/>
      <c r="H334" s="7"/>
      <c r="I334" s="11"/>
      <c r="L334" s="15"/>
      <c r="M334" s="15"/>
      <c r="N334" s="15"/>
      <c r="O334" s="15"/>
      <c r="P334" s="15"/>
      <c r="Q334" s="15"/>
      <c r="R334" s="15"/>
      <c r="S334" s="15"/>
    </row>
    <row r="335" spans="1:19" ht="15">
      <c r="A335" s="1" t="s">
        <v>33</v>
      </c>
      <c r="B335" s="3"/>
      <c r="C335" s="7"/>
      <c r="D335" s="6"/>
      <c r="E335" s="118" t="s">
        <v>62</v>
      </c>
      <c r="F335" s="118"/>
      <c r="G335" s="118"/>
      <c r="H335" s="118"/>
      <c r="I335" s="11"/>
      <c r="L335" s="15"/>
      <c r="M335" s="15"/>
      <c r="N335" s="15"/>
      <c r="O335" s="15"/>
      <c r="P335" s="15"/>
      <c r="Q335" s="15"/>
      <c r="R335" s="15"/>
      <c r="S335" s="15"/>
    </row>
    <row r="336" spans="1:19" ht="13.5" customHeight="1">
      <c r="A336" s="2" t="s">
        <v>42</v>
      </c>
      <c r="B336" s="3"/>
      <c r="C336" s="7"/>
      <c r="D336" s="6"/>
      <c r="E336" s="7"/>
      <c r="F336" s="7" t="s">
        <v>45</v>
      </c>
      <c r="G336" s="7"/>
      <c r="H336" s="7"/>
      <c r="I336" s="11"/>
      <c r="L336" s="15"/>
      <c r="M336" s="15"/>
      <c r="N336" s="15"/>
      <c r="O336" s="15"/>
      <c r="P336" s="15"/>
      <c r="Q336" s="15"/>
      <c r="R336" s="15"/>
      <c r="S336" s="15"/>
    </row>
    <row r="337" spans="1:19" ht="15">
      <c r="A337" s="2" t="s">
        <v>63</v>
      </c>
      <c r="B337" s="10"/>
      <c r="C337" s="11"/>
      <c r="D337" s="21"/>
      <c r="E337" s="117" t="s">
        <v>74</v>
      </c>
      <c r="F337" s="117"/>
      <c r="G337" s="117"/>
      <c r="H337" s="11"/>
      <c r="I337" s="11"/>
      <c r="L337" s="15"/>
      <c r="M337" s="15"/>
      <c r="N337" s="15"/>
      <c r="O337" s="15"/>
      <c r="P337" s="15"/>
      <c r="Q337" s="15"/>
      <c r="R337" s="15"/>
      <c r="S337" s="15"/>
    </row>
    <row r="338" spans="2:9" ht="24" customHeight="1">
      <c r="B338" s="10"/>
      <c r="C338" s="11"/>
      <c r="D338" s="21"/>
      <c r="E338" s="11"/>
      <c r="F338" s="11"/>
      <c r="G338" s="11"/>
      <c r="H338" s="11"/>
      <c r="I338" s="11"/>
    </row>
    <row r="339" spans="2:9" ht="12.75">
      <c r="B339" s="10"/>
      <c r="C339" s="11"/>
      <c r="D339" s="21"/>
      <c r="E339" s="11"/>
      <c r="F339" s="11"/>
      <c r="G339" s="11"/>
      <c r="H339" s="11"/>
      <c r="I339" s="11"/>
    </row>
    <row r="340" spans="2:9" ht="12.75">
      <c r="B340" s="10"/>
      <c r="C340" s="11"/>
      <c r="D340" s="17"/>
      <c r="E340" s="11"/>
      <c r="F340" s="11"/>
      <c r="G340" s="11"/>
      <c r="H340" s="11"/>
      <c r="I340" s="11"/>
    </row>
    <row r="341" spans="2:9" ht="12.75">
      <c r="B341" s="10"/>
      <c r="C341" s="11"/>
      <c r="D341" s="17"/>
      <c r="E341" s="11"/>
      <c r="F341" s="11"/>
      <c r="G341" s="11"/>
      <c r="H341" s="11"/>
      <c r="I341" s="11"/>
    </row>
    <row r="342" spans="2:9" ht="12.75">
      <c r="B342" s="10"/>
      <c r="C342" s="11"/>
      <c r="D342" s="17"/>
      <c r="E342" s="11"/>
      <c r="F342" s="11"/>
      <c r="G342" s="11"/>
      <c r="H342" s="11"/>
      <c r="I342" s="11"/>
    </row>
    <row r="343" spans="2:9" ht="27.75" customHeight="1">
      <c r="B343" s="10"/>
      <c r="C343" s="11"/>
      <c r="D343" s="17"/>
      <c r="E343" s="11"/>
      <c r="F343" s="11"/>
      <c r="G343" s="11"/>
      <c r="H343" s="11"/>
      <c r="I343" s="11"/>
    </row>
    <row r="344" spans="2:9" ht="12.75">
      <c r="B344" s="10"/>
      <c r="C344" s="11"/>
      <c r="D344" s="17"/>
      <c r="E344" s="11"/>
      <c r="F344" s="11"/>
      <c r="G344" s="11"/>
      <c r="H344" s="11"/>
      <c r="I344" s="11"/>
    </row>
    <row r="345" spans="2:9" ht="12.75">
      <c r="B345" s="10"/>
      <c r="C345" s="11"/>
      <c r="D345" s="17"/>
      <c r="E345" s="11"/>
      <c r="F345" s="11"/>
      <c r="G345" s="11"/>
      <c r="H345" s="11"/>
      <c r="I345" s="11"/>
    </row>
    <row r="346" spans="2:9" ht="12.75">
      <c r="B346" s="10"/>
      <c r="C346" s="11"/>
      <c r="D346" s="17"/>
      <c r="E346" s="11"/>
      <c r="F346" s="11"/>
      <c r="G346" s="11"/>
      <c r="H346" s="11"/>
      <c r="I346" s="11"/>
    </row>
    <row r="347" spans="2:9" ht="12.75">
      <c r="B347" s="10"/>
      <c r="C347" s="11"/>
      <c r="D347" s="17"/>
      <c r="E347" s="11"/>
      <c r="F347" s="11"/>
      <c r="G347" s="11"/>
      <c r="H347" s="11"/>
      <c r="I347" s="11"/>
    </row>
    <row r="348" spans="2:9" ht="24.75" customHeight="1">
      <c r="B348" s="10"/>
      <c r="C348" s="11"/>
      <c r="D348" s="17"/>
      <c r="E348" s="11"/>
      <c r="F348" s="11"/>
      <c r="G348" s="11"/>
      <c r="H348" s="11"/>
      <c r="I348" s="11"/>
    </row>
    <row r="349" spans="2:9" ht="12.75">
      <c r="B349" s="10"/>
      <c r="C349" s="11"/>
      <c r="D349" s="17"/>
      <c r="E349" s="11"/>
      <c r="F349" s="11"/>
      <c r="G349" s="11"/>
      <c r="H349" s="11"/>
      <c r="I349" s="11"/>
    </row>
    <row r="350" spans="2:9" ht="12.75">
      <c r="B350" s="10"/>
      <c r="C350" s="11"/>
      <c r="D350" s="17"/>
      <c r="E350" s="11"/>
      <c r="F350" s="11"/>
      <c r="G350" s="11"/>
      <c r="H350" s="11"/>
      <c r="I350" s="11"/>
    </row>
    <row r="351" spans="2:9" ht="12.75">
      <c r="B351" s="10"/>
      <c r="C351" s="11"/>
      <c r="D351" s="17"/>
      <c r="E351" s="11"/>
      <c r="F351" s="11"/>
      <c r="G351" s="11"/>
      <c r="H351" s="11"/>
      <c r="I351" s="11"/>
    </row>
    <row r="352" spans="2:9" ht="12.75">
      <c r="B352" s="10"/>
      <c r="C352" s="11"/>
      <c r="D352" s="17"/>
      <c r="E352" s="11"/>
      <c r="F352" s="11"/>
      <c r="G352" s="11"/>
      <c r="H352" s="11"/>
      <c r="I352" s="11"/>
    </row>
    <row r="353" spans="2:9" ht="22.5" customHeight="1">
      <c r="B353" s="10"/>
      <c r="C353" s="11"/>
      <c r="D353" s="17"/>
      <c r="E353" s="11"/>
      <c r="F353" s="11"/>
      <c r="G353" s="11"/>
      <c r="H353" s="11"/>
      <c r="I353" s="11"/>
    </row>
    <row r="354" spans="2:9" ht="12.75">
      <c r="B354" s="10"/>
      <c r="C354" s="11"/>
      <c r="D354" s="17"/>
      <c r="E354" s="11"/>
      <c r="F354" s="11"/>
      <c r="G354" s="11"/>
      <c r="H354" s="11"/>
      <c r="I354" s="11"/>
    </row>
    <row r="355" spans="2:9" ht="19.5" customHeight="1">
      <c r="B355" s="10"/>
      <c r="C355" s="11"/>
      <c r="D355" s="17"/>
      <c r="E355" s="11"/>
      <c r="F355" s="11"/>
      <c r="G355" s="11"/>
      <c r="H355" s="11"/>
      <c r="I355" s="11"/>
    </row>
    <row r="356" spans="2:9" ht="12.75">
      <c r="B356" s="10"/>
      <c r="C356" s="11"/>
      <c r="D356" s="17"/>
      <c r="E356" s="11"/>
      <c r="F356" s="11"/>
      <c r="G356" s="11"/>
      <c r="H356" s="11"/>
      <c r="I356" s="11"/>
    </row>
    <row r="357" spans="2:9" ht="12.75" customHeight="1">
      <c r="B357" s="10"/>
      <c r="C357" s="11"/>
      <c r="D357" s="17"/>
      <c r="E357" s="11"/>
      <c r="F357" s="11"/>
      <c r="G357" s="11"/>
      <c r="H357" s="11"/>
      <c r="I357" s="11"/>
    </row>
    <row r="358" spans="2:9" ht="18" customHeight="1">
      <c r="B358" s="10"/>
      <c r="C358" s="11"/>
      <c r="D358" s="17"/>
      <c r="E358" s="11"/>
      <c r="F358" s="11"/>
      <c r="G358" s="11"/>
      <c r="H358" s="11"/>
      <c r="I358" s="11"/>
    </row>
    <row r="359" spans="2:9" ht="34.5" customHeight="1">
      <c r="B359" s="10"/>
      <c r="C359" s="11"/>
      <c r="D359" s="17"/>
      <c r="E359" s="11"/>
      <c r="F359" s="11"/>
      <c r="G359" s="11"/>
      <c r="H359" s="11"/>
      <c r="I359" s="11"/>
    </row>
    <row r="360" spans="2:9" ht="3.75" customHeight="1" hidden="1">
      <c r="B360" s="10"/>
      <c r="C360" s="11"/>
      <c r="D360" s="17"/>
      <c r="E360" s="11"/>
      <c r="F360" s="11"/>
      <c r="G360" s="11"/>
      <c r="H360" s="11"/>
      <c r="I360" s="11"/>
    </row>
    <row r="361" spans="2:9" ht="12.75" hidden="1">
      <c r="B361" s="10"/>
      <c r="C361" s="11"/>
      <c r="D361" s="17"/>
      <c r="E361" s="11"/>
      <c r="F361" s="11"/>
      <c r="G361" s="11"/>
      <c r="H361" s="11"/>
      <c r="I361" s="11"/>
    </row>
    <row r="362" spans="2:9" ht="36" customHeight="1">
      <c r="B362" s="10"/>
      <c r="C362" s="11"/>
      <c r="D362" s="17"/>
      <c r="E362" s="11"/>
      <c r="F362" s="11"/>
      <c r="G362" s="11"/>
      <c r="H362" s="11"/>
      <c r="I362" s="11"/>
    </row>
    <row r="363" spans="2:9" ht="12.75">
      <c r="B363" s="10"/>
      <c r="C363" s="11"/>
      <c r="D363" s="17"/>
      <c r="E363" s="11"/>
      <c r="F363" s="11"/>
      <c r="G363" s="11"/>
      <c r="H363" s="11"/>
      <c r="I363" s="11"/>
    </row>
    <row r="364" spans="2:9" ht="21.75" customHeight="1">
      <c r="B364" s="10"/>
      <c r="C364" s="11"/>
      <c r="D364" s="17"/>
      <c r="E364" s="11"/>
      <c r="F364" s="11"/>
      <c r="G364" s="11"/>
      <c r="H364" s="11"/>
      <c r="I364" s="11"/>
    </row>
    <row r="365" spans="2:9" ht="12.75">
      <c r="B365" s="10"/>
      <c r="C365" s="11"/>
      <c r="D365" s="17"/>
      <c r="E365" s="11"/>
      <c r="F365" s="11"/>
      <c r="G365" s="11"/>
      <c r="H365" s="11"/>
      <c r="I365" s="11"/>
    </row>
    <row r="366" spans="2:9" ht="12.75">
      <c r="B366" s="10"/>
      <c r="C366" s="11"/>
      <c r="D366" s="17"/>
      <c r="E366" s="11"/>
      <c r="F366" s="11"/>
      <c r="G366" s="11"/>
      <c r="H366" s="11"/>
      <c r="I366" s="11"/>
    </row>
    <row r="367" spans="2:9" ht="20.25" customHeight="1">
      <c r="B367" s="10"/>
      <c r="C367" s="11"/>
      <c r="D367" s="17"/>
      <c r="E367" s="11"/>
      <c r="F367" s="11"/>
      <c r="G367" s="11"/>
      <c r="H367" s="11"/>
      <c r="I367" s="11"/>
    </row>
    <row r="368" spans="2:9" ht="12.75">
      <c r="B368" s="10"/>
      <c r="C368" s="11"/>
      <c r="D368" s="17"/>
      <c r="E368" s="11"/>
      <c r="F368" s="11"/>
      <c r="G368" s="11"/>
      <c r="H368" s="11"/>
      <c r="I368" s="11"/>
    </row>
    <row r="369" spans="2:9" ht="12.75">
      <c r="B369" s="10"/>
      <c r="C369" s="11"/>
      <c r="D369" s="17"/>
      <c r="E369" s="11"/>
      <c r="F369" s="11"/>
      <c r="G369" s="11"/>
      <c r="H369" s="11"/>
      <c r="I369" s="11"/>
    </row>
    <row r="370" spans="2:9" ht="12.75">
      <c r="B370" s="10"/>
      <c r="C370" s="11"/>
      <c r="D370" s="17"/>
      <c r="E370" s="11"/>
      <c r="F370" s="11"/>
      <c r="G370" s="11"/>
      <c r="H370" s="11"/>
      <c r="I370" s="11"/>
    </row>
    <row r="371" spans="2:9" ht="24" customHeight="1">
      <c r="B371" s="10"/>
      <c r="C371" s="11"/>
      <c r="D371" s="17"/>
      <c r="E371" s="11"/>
      <c r="F371" s="11"/>
      <c r="G371" s="11"/>
      <c r="H371" s="11"/>
      <c r="I371" s="11"/>
    </row>
    <row r="372" spans="2:9" ht="12.75">
      <c r="B372" s="10"/>
      <c r="C372" s="11"/>
      <c r="D372" s="17"/>
      <c r="E372" s="11"/>
      <c r="F372" s="11"/>
      <c r="G372" s="11"/>
      <c r="H372" s="11"/>
      <c r="I372" s="11"/>
    </row>
    <row r="373" spans="2:9" ht="12.75">
      <c r="B373" s="10"/>
      <c r="C373" s="11"/>
      <c r="D373" s="17"/>
      <c r="E373" s="11"/>
      <c r="F373" s="11"/>
      <c r="G373" s="11"/>
      <c r="H373" s="11"/>
      <c r="I373" s="11"/>
    </row>
    <row r="374" spans="2:9" ht="22.5" customHeight="1">
      <c r="B374" s="10"/>
      <c r="C374" s="11"/>
      <c r="D374" s="17"/>
      <c r="E374" s="11"/>
      <c r="F374" s="11"/>
      <c r="G374" s="11"/>
      <c r="H374" s="11"/>
      <c r="I374" s="11"/>
    </row>
    <row r="375" spans="2:9" ht="12.75">
      <c r="B375" s="10"/>
      <c r="C375" s="11"/>
      <c r="D375" s="17"/>
      <c r="E375" s="11"/>
      <c r="F375" s="11"/>
      <c r="G375" s="11"/>
      <c r="H375" s="11"/>
      <c r="I375" s="11"/>
    </row>
    <row r="376" spans="2:9" ht="12.75">
      <c r="B376" s="10"/>
      <c r="C376" s="11"/>
      <c r="D376" s="17"/>
      <c r="E376" s="11"/>
      <c r="F376" s="11"/>
      <c r="G376" s="11"/>
      <c r="H376" s="11"/>
      <c r="I376" s="11"/>
    </row>
    <row r="377" spans="2:9" ht="12.75">
      <c r="B377" s="10"/>
      <c r="C377" s="11"/>
      <c r="D377" s="17"/>
      <c r="E377" s="11"/>
      <c r="F377" s="11"/>
      <c r="G377" s="11"/>
      <c r="H377" s="11"/>
      <c r="I377" s="11"/>
    </row>
    <row r="378" spans="2:9" ht="12.75">
      <c r="B378" s="10"/>
      <c r="C378" s="11"/>
      <c r="D378" s="17"/>
      <c r="E378" s="11"/>
      <c r="F378" s="11"/>
      <c r="G378" s="11"/>
      <c r="H378" s="11"/>
      <c r="I378" s="11"/>
    </row>
    <row r="379" spans="1:19" s="15" customFormat="1" ht="12.75">
      <c r="A379" s="4"/>
      <c r="B379" s="10"/>
      <c r="C379" s="11"/>
      <c r="D379" s="17"/>
      <c r="E379" s="11"/>
      <c r="F379" s="11"/>
      <c r="G379" s="11"/>
      <c r="H379" s="11"/>
      <c r="I379" s="11"/>
      <c r="L379" s="4"/>
      <c r="M379" s="4"/>
      <c r="N379" s="4"/>
      <c r="O379" s="4"/>
      <c r="P379" s="4"/>
      <c r="Q379" s="4"/>
      <c r="R379" s="4"/>
      <c r="S379" s="4"/>
    </row>
    <row r="380" spans="1:19" s="15" customFormat="1" ht="12.75">
      <c r="A380" s="4"/>
      <c r="B380" s="10"/>
      <c r="C380" s="11"/>
      <c r="D380" s="17"/>
      <c r="E380" s="11"/>
      <c r="F380" s="11"/>
      <c r="G380" s="11"/>
      <c r="H380" s="11"/>
      <c r="I380" s="11"/>
      <c r="L380" s="4"/>
      <c r="M380" s="4"/>
      <c r="N380" s="4"/>
      <c r="O380" s="4"/>
      <c r="P380" s="4"/>
      <c r="Q380" s="4"/>
      <c r="R380" s="4"/>
      <c r="S380" s="4"/>
    </row>
    <row r="381" spans="1:19" s="15" customFormat="1" ht="12.75">
      <c r="A381" s="4"/>
      <c r="B381" s="10"/>
      <c r="C381" s="11"/>
      <c r="D381" s="17"/>
      <c r="E381" s="11"/>
      <c r="F381" s="11"/>
      <c r="G381" s="11"/>
      <c r="H381" s="11"/>
      <c r="I381" s="11"/>
      <c r="L381" s="4"/>
      <c r="M381" s="4"/>
      <c r="N381" s="4"/>
      <c r="O381" s="4"/>
      <c r="P381" s="4"/>
      <c r="Q381" s="4"/>
      <c r="R381" s="4"/>
      <c r="S381" s="4"/>
    </row>
    <row r="382" spans="1:19" s="15" customFormat="1" ht="15" customHeight="1">
      <c r="A382" s="4"/>
      <c r="B382" s="10"/>
      <c r="C382" s="11"/>
      <c r="D382" s="17"/>
      <c r="E382" s="11"/>
      <c r="F382" s="11"/>
      <c r="G382" s="11"/>
      <c r="H382" s="11"/>
      <c r="I382" s="11"/>
      <c r="L382" s="4"/>
      <c r="M382" s="4"/>
      <c r="N382" s="4"/>
      <c r="O382" s="4"/>
      <c r="P382" s="4"/>
      <c r="Q382" s="4"/>
      <c r="R382" s="4"/>
      <c r="S382" s="4"/>
    </row>
    <row r="383" spans="1:19" s="15" customFormat="1" ht="12.75">
      <c r="A383" s="4"/>
      <c r="B383" s="10"/>
      <c r="C383" s="11"/>
      <c r="D383" s="17"/>
      <c r="E383" s="11"/>
      <c r="F383" s="11"/>
      <c r="G383" s="11"/>
      <c r="H383" s="11"/>
      <c r="I383" s="11"/>
      <c r="L383" s="4"/>
      <c r="M383" s="4"/>
      <c r="N383" s="4"/>
      <c r="O383" s="4"/>
      <c r="P383" s="4"/>
      <c r="Q383" s="4"/>
      <c r="R383" s="4"/>
      <c r="S383" s="4"/>
    </row>
    <row r="384" spans="1:9" s="15" customFormat="1" ht="12.75">
      <c r="A384" s="4"/>
      <c r="B384" s="10"/>
      <c r="C384" s="11"/>
      <c r="D384" s="17"/>
      <c r="E384" s="11"/>
      <c r="F384" s="11"/>
      <c r="G384" s="11"/>
      <c r="H384" s="11"/>
      <c r="I384" s="11"/>
    </row>
    <row r="385" spans="1:9" s="15" customFormat="1" ht="12.75">
      <c r="A385" s="4"/>
      <c r="B385" s="10"/>
      <c r="C385" s="11"/>
      <c r="D385" s="17"/>
      <c r="E385" s="11"/>
      <c r="F385" s="11"/>
      <c r="G385" s="11"/>
      <c r="H385" s="11"/>
      <c r="I385" s="11"/>
    </row>
    <row r="386" spans="2:19" ht="12.75">
      <c r="B386" s="10"/>
      <c r="C386" s="11"/>
      <c r="D386" s="17"/>
      <c r="E386" s="11"/>
      <c r="F386" s="11"/>
      <c r="G386" s="11"/>
      <c r="H386" s="11"/>
      <c r="I386" s="11"/>
      <c r="L386" s="15"/>
      <c r="M386" s="15"/>
      <c r="N386" s="15"/>
      <c r="O386" s="15"/>
      <c r="P386" s="15"/>
      <c r="Q386" s="15"/>
      <c r="R386" s="15"/>
      <c r="S386" s="15"/>
    </row>
    <row r="387" spans="2:19" ht="12.75">
      <c r="B387" s="10"/>
      <c r="C387" s="11"/>
      <c r="D387" s="17"/>
      <c r="E387" s="11"/>
      <c r="F387" s="11"/>
      <c r="G387" s="11"/>
      <c r="H387" s="11"/>
      <c r="I387" s="11"/>
      <c r="L387" s="15"/>
      <c r="M387" s="15"/>
      <c r="N387" s="15"/>
      <c r="O387" s="15"/>
      <c r="P387" s="15"/>
      <c r="Q387" s="15"/>
      <c r="R387" s="15"/>
      <c r="S387" s="15"/>
    </row>
    <row r="388" spans="2:19" ht="12.75">
      <c r="B388" s="10"/>
      <c r="C388" s="11"/>
      <c r="D388" s="17"/>
      <c r="E388" s="11"/>
      <c r="F388" s="11"/>
      <c r="G388" s="11"/>
      <c r="H388" s="11"/>
      <c r="I388" s="11"/>
      <c r="L388" s="15"/>
      <c r="M388" s="15"/>
      <c r="N388" s="15"/>
      <c r="O388" s="15"/>
      <c r="P388" s="15"/>
      <c r="Q388" s="15"/>
      <c r="R388" s="15"/>
      <c r="S388" s="15"/>
    </row>
    <row r="389" spans="2:19" ht="12.75">
      <c r="B389" s="10"/>
      <c r="C389" s="11"/>
      <c r="D389" s="17"/>
      <c r="E389" s="11"/>
      <c r="F389" s="11"/>
      <c r="G389" s="11"/>
      <c r="H389" s="11"/>
      <c r="I389" s="11"/>
      <c r="L389" s="15"/>
      <c r="M389" s="15"/>
      <c r="N389" s="15"/>
      <c r="O389" s="15"/>
      <c r="P389" s="15"/>
      <c r="Q389" s="15"/>
      <c r="R389" s="15"/>
      <c r="S389" s="15"/>
    </row>
    <row r="390" spans="2:19" ht="12.75">
      <c r="B390" s="10"/>
      <c r="C390" s="11"/>
      <c r="D390" s="17"/>
      <c r="E390" s="11"/>
      <c r="F390" s="11"/>
      <c r="G390" s="11"/>
      <c r="H390" s="11"/>
      <c r="I390" s="11"/>
      <c r="L390" s="15"/>
      <c r="M390" s="15"/>
      <c r="N390" s="15"/>
      <c r="O390" s="15"/>
      <c r="P390" s="15"/>
      <c r="Q390" s="15"/>
      <c r="R390" s="15"/>
      <c r="S390" s="15"/>
    </row>
    <row r="391" spans="2:9" ht="12.75">
      <c r="B391" s="10"/>
      <c r="C391" s="11"/>
      <c r="D391" s="17"/>
      <c r="E391" s="11"/>
      <c r="F391" s="11"/>
      <c r="G391" s="11"/>
      <c r="H391" s="11"/>
      <c r="I391" s="11"/>
    </row>
    <row r="392" spans="2:9" ht="12.75">
      <c r="B392" s="10"/>
      <c r="C392" s="11"/>
      <c r="D392" s="17"/>
      <c r="E392" s="11"/>
      <c r="F392" s="11"/>
      <c r="G392" s="11"/>
      <c r="H392" s="11"/>
      <c r="I392" s="11"/>
    </row>
    <row r="393" spans="2:9" ht="12.75">
      <c r="B393" s="10"/>
      <c r="C393" s="11"/>
      <c r="D393" s="17"/>
      <c r="E393" s="11"/>
      <c r="F393" s="11"/>
      <c r="G393" s="11"/>
      <c r="H393" s="11"/>
      <c r="I393" s="11"/>
    </row>
    <row r="394" spans="2:9" ht="12.75">
      <c r="B394" s="10"/>
      <c r="C394" s="11"/>
      <c r="D394" s="17"/>
      <c r="E394" s="11"/>
      <c r="F394" s="11"/>
      <c r="G394" s="11"/>
      <c r="H394" s="11"/>
      <c r="I394" s="11"/>
    </row>
    <row r="395" spans="2:9" ht="12.75">
      <c r="B395" s="10"/>
      <c r="C395" s="11"/>
      <c r="D395" s="17"/>
      <c r="E395" s="11"/>
      <c r="F395" s="11"/>
      <c r="G395" s="11"/>
      <c r="H395" s="11"/>
      <c r="I395" s="11"/>
    </row>
    <row r="396" spans="2:9" ht="12.75">
      <c r="B396" s="10"/>
      <c r="C396" s="11"/>
      <c r="D396" s="17"/>
      <c r="E396" s="11"/>
      <c r="F396" s="11"/>
      <c r="G396" s="11"/>
      <c r="H396" s="11"/>
      <c r="I396" s="11"/>
    </row>
    <row r="397" spans="2:9" ht="12.75">
      <c r="B397" s="10"/>
      <c r="C397" s="11"/>
      <c r="D397" s="17"/>
      <c r="E397" s="11"/>
      <c r="F397" s="11"/>
      <c r="G397" s="11"/>
      <c r="H397" s="11"/>
      <c r="I397" s="11"/>
    </row>
    <row r="398" spans="2:9" ht="12.75">
      <c r="B398" s="10"/>
      <c r="C398" s="11"/>
      <c r="D398" s="17"/>
      <c r="E398" s="11"/>
      <c r="F398" s="11"/>
      <c r="G398" s="11"/>
      <c r="H398" s="11"/>
      <c r="I398" s="11"/>
    </row>
    <row r="399" spans="2:9" ht="12.75">
      <c r="B399" s="10"/>
      <c r="C399" s="11"/>
      <c r="D399" s="17"/>
      <c r="E399" s="11"/>
      <c r="F399" s="11"/>
      <c r="G399" s="11"/>
      <c r="H399" s="11"/>
      <c r="I399" s="11"/>
    </row>
    <row r="400" spans="2:9" ht="12.75">
      <c r="B400" s="10"/>
      <c r="C400" s="11"/>
      <c r="D400" s="17"/>
      <c r="E400" s="11"/>
      <c r="F400" s="11"/>
      <c r="G400" s="11"/>
      <c r="H400" s="11"/>
      <c r="I400" s="11"/>
    </row>
    <row r="401" spans="2:9" ht="12.75">
      <c r="B401" s="10"/>
      <c r="C401" s="11"/>
      <c r="D401" s="17"/>
      <c r="E401" s="11"/>
      <c r="F401" s="11"/>
      <c r="G401" s="11"/>
      <c r="H401" s="11"/>
      <c r="I401" s="11"/>
    </row>
    <row r="402" spans="2:9" ht="12.75">
      <c r="B402" s="10"/>
      <c r="C402" s="11"/>
      <c r="D402" s="17"/>
      <c r="E402" s="11"/>
      <c r="F402" s="11"/>
      <c r="G402" s="11"/>
      <c r="H402" s="11"/>
      <c r="I402" s="11"/>
    </row>
    <row r="403" spans="2:9" ht="12.75">
      <c r="B403" s="10"/>
      <c r="C403" s="11"/>
      <c r="D403" s="17"/>
      <c r="E403" s="11"/>
      <c r="F403" s="11"/>
      <c r="G403" s="11"/>
      <c r="H403" s="11"/>
      <c r="I403" s="11"/>
    </row>
    <row r="404" spans="2:9" ht="12.75">
      <c r="B404" s="10"/>
      <c r="C404" s="11"/>
      <c r="D404" s="17"/>
      <c r="E404" s="11"/>
      <c r="F404" s="11"/>
      <c r="G404" s="11"/>
      <c r="H404" s="11"/>
      <c r="I404" s="11"/>
    </row>
    <row r="405" spans="2:9" ht="12.75">
      <c r="B405" s="10"/>
      <c r="C405" s="11"/>
      <c r="D405" s="17"/>
      <c r="E405" s="11"/>
      <c r="F405" s="11"/>
      <c r="G405" s="11"/>
      <c r="H405" s="11"/>
      <c r="I405" s="11"/>
    </row>
    <row r="406" spans="2:9" ht="12.75">
      <c r="B406" s="10"/>
      <c r="C406" s="11"/>
      <c r="D406" s="17"/>
      <c r="E406" s="11"/>
      <c r="F406" s="11"/>
      <c r="G406" s="11"/>
      <c r="H406" s="11"/>
      <c r="I406" s="11"/>
    </row>
    <row r="407" spans="2:9" ht="12.75">
      <c r="B407" s="10"/>
      <c r="C407" s="11"/>
      <c r="D407" s="17"/>
      <c r="E407" s="11"/>
      <c r="F407" s="11"/>
      <c r="G407" s="11"/>
      <c r="H407" s="11"/>
      <c r="I407" s="11"/>
    </row>
    <row r="408" spans="2:9" ht="12.75">
      <c r="B408" s="10"/>
      <c r="C408" s="11"/>
      <c r="D408" s="17"/>
      <c r="E408" s="11"/>
      <c r="F408" s="11"/>
      <c r="G408" s="11"/>
      <c r="H408" s="11"/>
      <c r="I408" s="11"/>
    </row>
    <row r="409" spans="2:9" ht="12.75">
      <c r="B409" s="10"/>
      <c r="C409" s="11"/>
      <c r="D409" s="17"/>
      <c r="E409" s="11"/>
      <c r="F409" s="11"/>
      <c r="G409" s="11"/>
      <c r="H409" s="11"/>
      <c r="I409" s="11"/>
    </row>
    <row r="410" spans="2:9" ht="12.75">
      <c r="B410" s="10"/>
      <c r="C410" s="11"/>
      <c r="D410" s="17"/>
      <c r="E410" s="11"/>
      <c r="F410" s="11"/>
      <c r="G410" s="11"/>
      <c r="H410" s="11"/>
      <c r="I410" s="11"/>
    </row>
    <row r="411" spans="2:9" ht="12.75">
      <c r="B411" s="10"/>
      <c r="C411" s="11"/>
      <c r="D411" s="17"/>
      <c r="E411" s="11"/>
      <c r="F411" s="11"/>
      <c r="G411" s="11"/>
      <c r="H411" s="11"/>
      <c r="I411" s="11"/>
    </row>
    <row r="412" spans="2:9" ht="12.75">
      <c r="B412" s="10"/>
      <c r="C412" s="11"/>
      <c r="D412" s="17"/>
      <c r="E412" s="11"/>
      <c r="F412" s="11"/>
      <c r="G412" s="11"/>
      <c r="H412" s="11"/>
      <c r="I412" s="11"/>
    </row>
    <row r="413" spans="2:9" ht="12.75">
      <c r="B413" s="10"/>
      <c r="C413" s="11"/>
      <c r="D413" s="17"/>
      <c r="E413" s="11"/>
      <c r="F413" s="11"/>
      <c r="G413" s="11"/>
      <c r="H413" s="11"/>
      <c r="I413" s="11"/>
    </row>
    <row r="414" spans="2:9" ht="12.75">
      <c r="B414" s="10"/>
      <c r="C414" s="11"/>
      <c r="D414" s="17"/>
      <c r="E414" s="11"/>
      <c r="F414" s="11"/>
      <c r="G414" s="11"/>
      <c r="H414" s="11"/>
      <c r="I414" s="11"/>
    </row>
    <row r="415" spans="2:9" ht="12.75">
      <c r="B415" s="10"/>
      <c r="C415" s="11"/>
      <c r="D415" s="17"/>
      <c r="E415" s="11"/>
      <c r="F415" s="11"/>
      <c r="G415" s="11"/>
      <c r="H415" s="11"/>
      <c r="I415" s="11"/>
    </row>
    <row r="416" spans="2:9" ht="12.75">
      <c r="B416" s="10"/>
      <c r="C416" s="11"/>
      <c r="D416" s="17"/>
      <c r="E416" s="11"/>
      <c r="F416" s="11"/>
      <c r="G416" s="11"/>
      <c r="H416" s="11"/>
      <c r="I416" s="11"/>
    </row>
    <row r="417" spans="2:9" ht="12.75">
      <c r="B417" s="10"/>
      <c r="C417" s="11"/>
      <c r="D417" s="17"/>
      <c r="E417" s="11"/>
      <c r="F417" s="11"/>
      <c r="G417" s="11"/>
      <c r="H417" s="11"/>
      <c r="I417" s="11"/>
    </row>
    <row r="418" spans="2:9" ht="12.75">
      <c r="B418" s="10"/>
      <c r="C418" s="11"/>
      <c r="D418" s="17"/>
      <c r="E418" s="11"/>
      <c r="F418" s="11"/>
      <c r="G418" s="11"/>
      <c r="H418" s="11"/>
      <c r="I418" s="11"/>
    </row>
    <row r="419" spans="2:9" ht="12.75">
      <c r="B419" s="10"/>
      <c r="C419" s="11"/>
      <c r="D419" s="17"/>
      <c r="E419" s="11"/>
      <c r="F419" s="11"/>
      <c r="G419" s="11"/>
      <c r="H419" s="11"/>
      <c r="I419" s="11"/>
    </row>
    <row r="420" spans="2:9" ht="12.75">
      <c r="B420" s="10"/>
      <c r="C420" s="11"/>
      <c r="D420" s="17"/>
      <c r="E420" s="11"/>
      <c r="F420" s="11"/>
      <c r="G420" s="11"/>
      <c r="H420" s="11"/>
      <c r="I420" s="11"/>
    </row>
    <row r="421" spans="2:9" ht="12.75">
      <c r="B421" s="10"/>
      <c r="C421" s="11"/>
      <c r="D421" s="17"/>
      <c r="E421" s="11"/>
      <c r="F421" s="11"/>
      <c r="G421" s="11"/>
      <c r="H421" s="11"/>
      <c r="I421" s="11"/>
    </row>
    <row r="422" spans="2:9" ht="12.75">
      <c r="B422" s="10"/>
      <c r="C422" s="11"/>
      <c r="D422" s="17"/>
      <c r="E422" s="11"/>
      <c r="F422" s="11"/>
      <c r="G422" s="11"/>
      <c r="H422" s="11"/>
      <c r="I422" s="11"/>
    </row>
    <row r="423" spans="2:9" ht="12.75">
      <c r="B423" s="10"/>
      <c r="C423" s="11"/>
      <c r="D423" s="17"/>
      <c r="E423" s="11"/>
      <c r="F423" s="11"/>
      <c r="G423" s="11"/>
      <c r="H423" s="11"/>
      <c r="I423" s="11"/>
    </row>
    <row r="424" spans="2:9" ht="12.75">
      <c r="B424" s="10"/>
      <c r="C424" s="11"/>
      <c r="D424" s="17"/>
      <c r="E424" s="11"/>
      <c r="F424" s="11"/>
      <c r="G424" s="11"/>
      <c r="H424" s="11"/>
      <c r="I424" s="11"/>
    </row>
    <row r="425" spans="2:9" ht="12.75">
      <c r="B425" s="10"/>
      <c r="C425" s="11"/>
      <c r="D425" s="17"/>
      <c r="E425" s="11"/>
      <c r="F425" s="11"/>
      <c r="G425" s="11"/>
      <c r="H425" s="11"/>
      <c r="I425" s="11"/>
    </row>
    <row r="426" spans="2:9" ht="12.75">
      <c r="B426" s="10"/>
      <c r="C426" s="11"/>
      <c r="D426" s="17"/>
      <c r="E426" s="11"/>
      <c r="F426" s="11"/>
      <c r="G426" s="11"/>
      <c r="H426" s="11"/>
      <c r="I426" s="11"/>
    </row>
    <row r="427" spans="2:9" ht="12.75">
      <c r="B427" s="10"/>
      <c r="C427" s="11"/>
      <c r="D427" s="17"/>
      <c r="E427" s="11"/>
      <c r="F427" s="11"/>
      <c r="G427" s="11"/>
      <c r="H427" s="11"/>
      <c r="I427" s="11"/>
    </row>
    <row r="428" spans="2:9" ht="12.75">
      <c r="B428" s="10"/>
      <c r="C428" s="11"/>
      <c r="D428" s="17"/>
      <c r="E428" s="11"/>
      <c r="F428" s="11"/>
      <c r="G428" s="11"/>
      <c r="H428" s="11"/>
      <c r="I428" s="11"/>
    </row>
    <row r="429" spans="2:9" ht="12.75">
      <c r="B429" s="10"/>
      <c r="C429" s="11"/>
      <c r="D429" s="17"/>
      <c r="E429" s="11"/>
      <c r="F429" s="11"/>
      <c r="G429" s="11"/>
      <c r="H429" s="11"/>
      <c r="I429" s="11"/>
    </row>
    <row r="430" spans="2:9" ht="12.75">
      <c r="B430" s="10"/>
      <c r="C430" s="11"/>
      <c r="D430" s="17"/>
      <c r="E430" s="11"/>
      <c r="F430" s="11"/>
      <c r="G430" s="11"/>
      <c r="H430" s="11"/>
      <c r="I430" s="11"/>
    </row>
    <row r="431" spans="2:9" ht="12.75">
      <c r="B431" s="10"/>
      <c r="C431" s="11"/>
      <c r="D431" s="17"/>
      <c r="E431" s="11"/>
      <c r="F431" s="11"/>
      <c r="G431" s="11"/>
      <c r="H431" s="11"/>
      <c r="I431" s="11"/>
    </row>
    <row r="432" spans="2:9" ht="12.75">
      <c r="B432" s="10"/>
      <c r="C432" s="11"/>
      <c r="D432" s="17"/>
      <c r="E432" s="11"/>
      <c r="F432" s="11"/>
      <c r="G432" s="11"/>
      <c r="H432" s="11"/>
      <c r="I432" s="11"/>
    </row>
    <row r="433" spans="2:9" ht="12.75">
      <c r="B433" s="10"/>
      <c r="C433" s="11"/>
      <c r="D433" s="17"/>
      <c r="E433" s="11"/>
      <c r="F433" s="11"/>
      <c r="G433" s="11"/>
      <c r="H433" s="11"/>
      <c r="I433" s="11"/>
    </row>
    <row r="434" spans="2:9" ht="12.75">
      <c r="B434" s="10"/>
      <c r="C434" s="11"/>
      <c r="D434" s="17"/>
      <c r="E434" s="11"/>
      <c r="F434" s="11"/>
      <c r="G434" s="11"/>
      <c r="H434" s="11"/>
      <c r="I434" s="11"/>
    </row>
    <row r="435" spans="2:9" ht="12.75">
      <c r="B435" s="10"/>
      <c r="C435" s="11"/>
      <c r="D435" s="17"/>
      <c r="E435" s="11"/>
      <c r="F435" s="11"/>
      <c r="G435" s="11"/>
      <c r="H435" s="11"/>
      <c r="I435" s="11"/>
    </row>
    <row r="436" spans="2:9" ht="12.75">
      <c r="B436" s="10"/>
      <c r="C436" s="11"/>
      <c r="D436" s="17"/>
      <c r="E436" s="11"/>
      <c r="F436" s="11"/>
      <c r="G436" s="11"/>
      <c r="H436" s="11"/>
      <c r="I436" s="11"/>
    </row>
    <row r="437" spans="2:9" ht="12.75">
      <c r="B437" s="10"/>
      <c r="C437" s="11"/>
      <c r="D437" s="17"/>
      <c r="E437" s="11"/>
      <c r="F437" s="11"/>
      <c r="G437" s="11"/>
      <c r="H437" s="11"/>
      <c r="I437" s="11"/>
    </row>
    <row r="438" spans="2:9" ht="12.75">
      <c r="B438" s="10"/>
      <c r="C438" s="11"/>
      <c r="D438" s="17"/>
      <c r="E438" s="11"/>
      <c r="F438" s="11"/>
      <c r="G438" s="11"/>
      <c r="H438" s="11"/>
      <c r="I438" s="11"/>
    </row>
    <row r="439" spans="2:9" ht="12.75">
      <c r="B439" s="10"/>
      <c r="C439" s="11"/>
      <c r="D439" s="17"/>
      <c r="E439" s="11"/>
      <c r="F439" s="11"/>
      <c r="G439" s="11"/>
      <c r="H439" s="11"/>
      <c r="I439" s="11"/>
    </row>
    <row r="440" spans="2:9" ht="12.75">
      <c r="B440" s="10"/>
      <c r="C440" s="11"/>
      <c r="D440" s="17"/>
      <c r="E440" s="11"/>
      <c r="F440" s="11"/>
      <c r="G440" s="11"/>
      <c r="H440" s="11"/>
      <c r="I440" s="11"/>
    </row>
    <row r="441" spans="2:9" ht="12.75">
      <c r="B441" s="10"/>
      <c r="C441" s="11"/>
      <c r="D441" s="17"/>
      <c r="E441" s="11"/>
      <c r="F441" s="11"/>
      <c r="G441" s="11"/>
      <c r="H441" s="11"/>
      <c r="I441" s="11"/>
    </row>
    <row r="442" spans="2:9" ht="12.75">
      <c r="B442" s="10"/>
      <c r="C442" s="11"/>
      <c r="D442" s="17"/>
      <c r="E442" s="11"/>
      <c r="F442" s="11"/>
      <c r="G442" s="11"/>
      <c r="H442" s="11"/>
      <c r="I442" s="11"/>
    </row>
    <row r="443" spans="2:9" ht="12.75">
      <c r="B443" s="10"/>
      <c r="C443" s="11"/>
      <c r="D443" s="17"/>
      <c r="E443" s="11"/>
      <c r="F443" s="11"/>
      <c r="G443" s="11"/>
      <c r="H443" s="11"/>
      <c r="I443" s="11"/>
    </row>
    <row r="444" spans="2:9" ht="12.75">
      <c r="B444" s="10"/>
      <c r="C444" s="11"/>
      <c r="D444" s="17"/>
      <c r="E444" s="11"/>
      <c r="F444" s="11"/>
      <c r="G444" s="11"/>
      <c r="H444" s="11"/>
      <c r="I444" s="11"/>
    </row>
    <row r="445" spans="2:9" ht="12.75">
      <c r="B445" s="10"/>
      <c r="C445" s="11"/>
      <c r="D445" s="17"/>
      <c r="E445" s="11"/>
      <c r="F445" s="11"/>
      <c r="G445" s="11"/>
      <c r="H445" s="11"/>
      <c r="I445" s="11"/>
    </row>
    <row r="446" spans="2:9" ht="12.75">
      <c r="B446" s="10"/>
      <c r="C446" s="11"/>
      <c r="D446" s="17"/>
      <c r="E446" s="11"/>
      <c r="F446" s="11"/>
      <c r="G446" s="11"/>
      <c r="H446" s="11"/>
      <c r="I446" s="11"/>
    </row>
    <row r="447" spans="2:9" ht="12.75">
      <c r="B447" s="10"/>
      <c r="C447" s="11"/>
      <c r="D447" s="17"/>
      <c r="E447" s="11"/>
      <c r="F447" s="11"/>
      <c r="G447" s="11"/>
      <c r="H447" s="11"/>
      <c r="I447" s="11"/>
    </row>
    <row r="448" spans="2:9" ht="12.75">
      <c r="B448" s="10"/>
      <c r="C448" s="11"/>
      <c r="D448" s="17"/>
      <c r="E448" s="11"/>
      <c r="F448" s="11"/>
      <c r="G448" s="11"/>
      <c r="H448" s="11"/>
      <c r="I448" s="11"/>
    </row>
    <row r="449" spans="2:9" ht="12.75">
      <c r="B449" s="10"/>
      <c r="C449" s="11"/>
      <c r="D449" s="17"/>
      <c r="E449" s="11"/>
      <c r="F449" s="11"/>
      <c r="G449" s="11"/>
      <c r="H449" s="11"/>
      <c r="I449" s="11"/>
    </row>
    <row r="450" spans="2:9" ht="12.75">
      <c r="B450" s="10"/>
      <c r="C450" s="11"/>
      <c r="D450" s="17"/>
      <c r="E450" s="11"/>
      <c r="F450" s="11"/>
      <c r="G450" s="11"/>
      <c r="H450" s="11"/>
      <c r="I450" s="11"/>
    </row>
    <row r="451" spans="2:9" ht="12.75">
      <c r="B451" s="10"/>
      <c r="C451" s="11"/>
      <c r="D451" s="17"/>
      <c r="E451" s="11"/>
      <c r="F451" s="11"/>
      <c r="G451" s="11"/>
      <c r="H451" s="11"/>
      <c r="I451" s="11"/>
    </row>
    <row r="452" spans="2:9" ht="12.75">
      <c r="B452" s="10"/>
      <c r="C452" s="11"/>
      <c r="D452" s="17"/>
      <c r="E452" s="11"/>
      <c r="F452" s="11"/>
      <c r="G452" s="11"/>
      <c r="H452" s="11"/>
      <c r="I452" s="11"/>
    </row>
    <row r="453" spans="2:9" ht="12.75">
      <c r="B453" s="10"/>
      <c r="C453" s="11"/>
      <c r="D453" s="17"/>
      <c r="E453" s="11"/>
      <c r="F453" s="11"/>
      <c r="G453" s="11"/>
      <c r="H453" s="11"/>
      <c r="I453" s="11"/>
    </row>
    <row r="454" spans="2:9" ht="12.75">
      <c r="B454" s="10"/>
      <c r="C454" s="11"/>
      <c r="D454" s="17"/>
      <c r="E454" s="11"/>
      <c r="F454" s="11"/>
      <c r="G454" s="11"/>
      <c r="H454" s="11"/>
      <c r="I454" s="11"/>
    </row>
    <row r="455" spans="2:9" ht="12.75">
      <c r="B455" s="10"/>
      <c r="C455" s="11"/>
      <c r="D455" s="17"/>
      <c r="E455" s="11"/>
      <c r="F455" s="11"/>
      <c r="G455" s="11"/>
      <c r="H455" s="11"/>
      <c r="I455" s="11"/>
    </row>
    <row r="456" spans="2:9" ht="12.75">
      <c r="B456" s="10"/>
      <c r="C456" s="11"/>
      <c r="D456" s="17"/>
      <c r="E456" s="11"/>
      <c r="F456" s="11"/>
      <c r="G456" s="11"/>
      <c r="H456" s="11"/>
      <c r="I456" s="11"/>
    </row>
    <row r="457" spans="2:9" ht="12.75">
      <c r="B457" s="10"/>
      <c r="C457" s="11"/>
      <c r="D457" s="17"/>
      <c r="E457" s="11"/>
      <c r="F457" s="11"/>
      <c r="G457" s="11"/>
      <c r="H457" s="11"/>
      <c r="I457" s="11"/>
    </row>
    <row r="458" spans="2:9" ht="12.75">
      <c r="B458" s="10"/>
      <c r="C458" s="11"/>
      <c r="D458" s="17"/>
      <c r="E458" s="11"/>
      <c r="F458" s="11"/>
      <c r="G458" s="11"/>
      <c r="H458" s="11"/>
      <c r="I458" s="11"/>
    </row>
    <row r="459" spans="2:9" ht="12.75">
      <c r="B459" s="10"/>
      <c r="C459" s="11"/>
      <c r="D459" s="17"/>
      <c r="E459" s="11"/>
      <c r="F459" s="11"/>
      <c r="G459" s="11"/>
      <c r="H459" s="11"/>
      <c r="I459" s="11"/>
    </row>
    <row r="460" spans="2:9" ht="12.75">
      <c r="B460" s="10"/>
      <c r="C460" s="11"/>
      <c r="D460" s="17"/>
      <c r="E460" s="11"/>
      <c r="F460" s="11"/>
      <c r="G460" s="11"/>
      <c r="H460" s="11"/>
      <c r="I460" s="11"/>
    </row>
    <row r="461" spans="2:9" ht="12.75">
      <c r="B461" s="10"/>
      <c r="C461" s="11"/>
      <c r="D461" s="17"/>
      <c r="E461" s="11"/>
      <c r="F461" s="11"/>
      <c r="G461" s="11"/>
      <c r="H461" s="11"/>
      <c r="I461" s="11"/>
    </row>
    <row r="462" spans="2:9" ht="12.75">
      <c r="B462" s="10"/>
      <c r="C462" s="11"/>
      <c r="D462" s="17"/>
      <c r="E462" s="11"/>
      <c r="F462" s="11"/>
      <c r="G462" s="11"/>
      <c r="H462" s="11"/>
      <c r="I462" s="11"/>
    </row>
    <row r="463" spans="2:9" ht="12.75">
      <c r="B463" s="10"/>
      <c r="C463" s="11"/>
      <c r="D463" s="17"/>
      <c r="E463" s="11"/>
      <c r="F463" s="11"/>
      <c r="G463" s="11"/>
      <c r="H463" s="11"/>
      <c r="I463" s="11"/>
    </row>
    <row r="464" spans="2:9" ht="12.75">
      <c r="B464" s="10"/>
      <c r="C464" s="11"/>
      <c r="D464" s="17"/>
      <c r="E464" s="11"/>
      <c r="F464" s="11"/>
      <c r="G464" s="11"/>
      <c r="H464" s="11"/>
      <c r="I464" s="11"/>
    </row>
    <row r="465" spans="2:9" ht="12.75">
      <c r="B465" s="10"/>
      <c r="C465" s="11"/>
      <c r="D465" s="17"/>
      <c r="E465" s="11"/>
      <c r="F465" s="11"/>
      <c r="G465" s="11"/>
      <c r="H465" s="11"/>
      <c r="I465" s="11"/>
    </row>
  </sheetData>
  <sheetProtection/>
  <mergeCells count="88">
    <mergeCell ref="A328:I328"/>
    <mergeCell ref="A316:A317"/>
    <mergeCell ref="A28:A29"/>
    <mergeCell ref="A309:I309"/>
    <mergeCell ref="A312:A313"/>
    <mergeCell ref="A35:A36"/>
    <mergeCell ref="A256:A257"/>
    <mergeCell ref="A169:I169"/>
    <mergeCell ref="A174:I174"/>
    <mergeCell ref="H9:H12"/>
    <mergeCell ref="A191:A192"/>
    <mergeCell ref="A223:A224"/>
    <mergeCell ref="A20:A21"/>
    <mergeCell ref="A24:A25"/>
    <mergeCell ref="A314:A315"/>
    <mergeCell ref="A111:A112"/>
    <mergeCell ref="A22:A23"/>
    <mergeCell ref="A37:I37"/>
    <mergeCell ref="A201:I201"/>
    <mergeCell ref="A209:A210"/>
    <mergeCell ref="A33:A34"/>
    <mergeCell ref="A118:A119"/>
    <mergeCell ref="A254:A255"/>
    <mergeCell ref="A149:I149"/>
    <mergeCell ref="A154:I154"/>
    <mergeCell ref="A159:I159"/>
    <mergeCell ref="A246:I246"/>
    <mergeCell ref="A40:A41"/>
    <mergeCell ref="A239:I239"/>
    <mergeCell ref="A218:I218"/>
    <mergeCell ref="A26:A27"/>
    <mergeCell ref="A6:I6"/>
    <mergeCell ref="A7:I7"/>
    <mergeCell ref="E9:E12"/>
    <mergeCell ref="F9:F12"/>
    <mergeCell ref="G9:G12"/>
    <mergeCell ref="I9:I12"/>
    <mergeCell ref="A42:I42"/>
    <mergeCell ref="E337:G337"/>
    <mergeCell ref="E335:H335"/>
    <mergeCell ref="A323:I323"/>
    <mergeCell ref="A304:I304"/>
    <mergeCell ref="A30:I30"/>
    <mergeCell ref="A83:I83"/>
    <mergeCell ref="A88:I88"/>
    <mergeCell ref="A179:I179"/>
    <mergeCell ref="A182:A183"/>
    <mergeCell ref="A93:I93"/>
    <mergeCell ref="A47:A48"/>
    <mergeCell ref="A55:I55"/>
    <mergeCell ref="A197:A198"/>
    <mergeCell ref="A64:I64"/>
    <mergeCell ref="A108:I108"/>
    <mergeCell ref="A103:I103"/>
    <mergeCell ref="A120:A121"/>
    <mergeCell ref="A74:A75"/>
    <mergeCell ref="A78:I78"/>
    <mergeCell ref="A186:I186"/>
    <mergeCell ref="A234:I234"/>
    <mergeCell ref="A206:I206"/>
    <mergeCell ref="A225:A226"/>
    <mergeCell ref="A122:A123"/>
    <mergeCell ref="A189:A190"/>
    <mergeCell ref="A124:I124"/>
    <mergeCell ref="A115:I115"/>
    <mergeCell ref="A193:I193"/>
    <mergeCell ref="A69:I69"/>
    <mergeCell ref="A98:I98"/>
    <mergeCell ref="A227:I227"/>
    <mergeCell ref="A164:I164"/>
    <mergeCell ref="A299:I299"/>
    <mergeCell ref="A294:I294"/>
    <mergeCell ref="A283:I283"/>
    <mergeCell ref="A273:I273"/>
    <mergeCell ref="A278:I278"/>
    <mergeCell ref="A211:I211"/>
    <mergeCell ref="A258:I258"/>
    <mergeCell ref="A318:I318"/>
    <mergeCell ref="A289:I289"/>
    <mergeCell ref="A268:I268"/>
    <mergeCell ref="A251:I251"/>
    <mergeCell ref="A263:I263"/>
    <mergeCell ref="A127:A128"/>
    <mergeCell ref="A129:A130"/>
    <mergeCell ref="A131:I131"/>
    <mergeCell ref="A136:I136"/>
    <mergeCell ref="A144:I144"/>
    <mergeCell ref="A140:I140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</dc:creator>
  <cp:keywords/>
  <dc:description/>
  <cp:lastModifiedBy>Contabilitate</cp:lastModifiedBy>
  <cp:lastPrinted>2023-11-23T07:51:10Z</cp:lastPrinted>
  <dcterms:created xsi:type="dcterms:W3CDTF">2016-12-22T13:05:23Z</dcterms:created>
  <dcterms:modified xsi:type="dcterms:W3CDTF">2023-11-23T09:06:41Z</dcterms:modified>
  <cp:category/>
  <cp:version/>
  <cp:contentType/>
  <cp:contentStatus/>
</cp:coreProperties>
</file>