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ure\Downloads\"/>
    </mc:Choice>
  </mc:AlternateContent>
  <xr:revisionPtr revIDLastSave="0" documentId="8_{154B1353-DDE6-4281-9A45-0494EEDC4552}" xr6:coauthVersionLast="47" xr6:coauthVersionMax="47" xr10:uidLastSave="{00000000-0000-0000-0000-000000000000}"/>
  <bookViews>
    <workbookView xWindow="-120" yWindow="-120" windowWidth="20640" windowHeight="11040" tabRatio="469"/>
  </bookViews>
  <sheets>
    <sheet name="14" sheetId="1" r:id="rId1"/>
  </sheets>
  <definedNames>
    <definedName name="Excel_BuiltIn_Database">#REF!</definedName>
    <definedName name="_xlnm.Print_Area" localSheetId="0">'14'!$A$1:$I$636</definedName>
    <definedName name="_xlnm.Print_Titles" localSheetId="0">'14'!$13:$18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C241" i="1"/>
  <c r="C236" i="1" s="1"/>
  <c r="C231" i="1" s="1"/>
  <c r="C229" i="1" s="1"/>
  <c r="C242" i="1"/>
  <c r="E43" i="1"/>
  <c r="E132" i="1"/>
  <c r="D30" i="1"/>
  <c r="D29" i="1"/>
  <c r="D35" i="1"/>
  <c r="D36" i="1"/>
  <c r="C52" i="1"/>
  <c r="C55" i="1"/>
  <c r="D43" i="1"/>
  <c r="D42" i="1"/>
  <c r="E42" i="1"/>
  <c r="F42" i="1"/>
  <c r="F43" i="1"/>
  <c r="G42" i="1"/>
  <c r="H40" i="1"/>
  <c r="H41" i="1"/>
  <c r="H42" i="1"/>
  <c r="G43" i="1"/>
  <c r="H43" i="1"/>
  <c r="H38" i="1" s="1"/>
  <c r="H34" i="1" s="1"/>
  <c r="I40" i="1"/>
  <c r="I41" i="1"/>
  <c r="I42" i="1"/>
  <c r="I43" i="1"/>
  <c r="I38" i="1" s="1"/>
  <c r="I34" i="1" s="1"/>
  <c r="G47" i="1"/>
  <c r="H47" i="1"/>
  <c r="F47" i="1"/>
  <c r="F48" i="1"/>
  <c r="D48" i="1"/>
  <c r="D47" i="1"/>
  <c r="D55" i="1"/>
  <c r="D38" i="1" s="1"/>
  <c r="E52" i="1"/>
  <c r="E53" i="1"/>
  <c r="E55" i="1"/>
  <c r="E38" i="1"/>
  <c r="E24" i="1" s="1"/>
  <c r="I46" i="1"/>
  <c r="I47" i="1"/>
  <c r="I48" i="1"/>
  <c r="H48" i="1"/>
  <c r="G48" i="1"/>
  <c r="G38" i="1" s="1"/>
  <c r="D59" i="1"/>
  <c r="G64" i="1"/>
  <c r="G62" i="1"/>
  <c r="H64" i="1"/>
  <c r="I77" i="1"/>
  <c r="I78" i="1"/>
  <c r="I79" i="1"/>
  <c r="H77" i="1"/>
  <c r="H78" i="1"/>
  <c r="H79" i="1"/>
  <c r="G77" i="1"/>
  <c r="G78" i="1"/>
  <c r="G79" i="1"/>
  <c r="F79" i="1"/>
  <c r="C77" i="1"/>
  <c r="C79" i="1"/>
  <c r="C74" i="1" s="1"/>
  <c r="E79" i="1"/>
  <c r="E77" i="1" s="1"/>
  <c r="D79" i="1"/>
  <c r="D74" i="1" s="1"/>
  <c r="D72" i="1" s="1"/>
  <c r="D80" i="1"/>
  <c r="D75" i="1"/>
  <c r="D73" i="1" s="1"/>
  <c r="F80" i="1"/>
  <c r="F75" i="1" s="1"/>
  <c r="F73" i="1" s="1"/>
  <c r="G80" i="1"/>
  <c r="H80" i="1"/>
  <c r="H75" i="1" s="1"/>
  <c r="I80" i="1"/>
  <c r="I75" i="1"/>
  <c r="I73" i="1" s="1"/>
  <c r="E80" i="1"/>
  <c r="C84" i="1"/>
  <c r="C85" i="1"/>
  <c r="C83" i="1" s="1"/>
  <c r="D94" i="1"/>
  <c r="D92" i="1"/>
  <c r="D95" i="1"/>
  <c r="D31" i="1" s="1"/>
  <c r="D93" i="1"/>
  <c r="C112" i="1"/>
  <c r="C110" i="1"/>
  <c r="D109" i="1"/>
  <c r="D110" i="1"/>
  <c r="D51" i="1" s="1"/>
  <c r="C106" i="1"/>
  <c r="C107" i="1"/>
  <c r="C126" i="1"/>
  <c r="C121" i="1"/>
  <c r="C127" i="1"/>
  <c r="C125" i="1" s="1"/>
  <c r="E145" i="1"/>
  <c r="E143" i="1" s="1"/>
  <c r="E144" i="1"/>
  <c r="E141" i="1" s="1"/>
  <c r="C141" i="1"/>
  <c r="C150" i="1"/>
  <c r="C149" i="1"/>
  <c r="E148" i="1"/>
  <c r="D148" i="1"/>
  <c r="E147" i="1"/>
  <c r="D152" i="1"/>
  <c r="E152" i="1"/>
  <c r="F152" i="1"/>
  <c r="G152" i="1"/>
  <c r="H152" i="1"/>
  <c r="I152" i="1"/>
  <c r="I50" i="1" s="1"/>
  <c r="D153" i="1"/>
  <c r="E153" i="1"/>
  <c r="F153" i="1"/>
  <c r="F143" i="1"/>
  <c r="G153" i="1"/>
  <c r="G143" i="1"/>
  <c r="G130" i="1" s="1"/>
  <c r="H153" i="1"/>
  <c r="H143" i="1"/>
  <c r="I153" i="1"/>
  <c r="I143" i="1"/>
  <c r="I130" i="1" s="1"/>
  <c r="C154" i="1"/>
  <c r="C152" i="1"/>
  <c r="C155" i="1"/>
  <c r="C153" i="1"/>
  <c r="D136" i="1"/>
  <c r="D28" i="1"/>
  <c r="D26" i="1" s="1"/>
  <c r="D137" i="1"/>
  <c r="D132" i="1"/>
  <c r="D165" i="1"/>
  <c r="C178" i="1"/>
  <c r="C179" i="1"/>
  <c r="D177" i="1"/>
  <c r="D176" i="1"/>
  <c r="C176" i="1" s="1"/>
  <c r="D174" i="1"/>
  <c r="D160" i="1"/>
  <c r="D158" i="1" s="1"/>
  <c r="I171" i="1"/>
  <c r="I172" i="1"/>
  <c r="E174" i="1"/>
  <c r="F174" i="1"/>
  <c r="G174" i="1"/>
  <c r="G160" i="1" s="1"/>
  <c r="H174" i="1"/>
  <c r="I174" i="1"/>
  <c r="E176" i="1"/>
  <c r="E177" i="1"/>
  <c r="C210" i="1"/>
  <c r="C208" i="1"/>
  <c r="C211" i="1"/>
  <c r="C209" i="1"/>
  <c r="C206" i="1"/>
  <c r="C200" i="1"/>
  <c r="C198" i="1" s="1"/>
  <c r="D221" i="1"/>
  <c r="D213" i="1" s="1"/>
  <c r="C213" i="1" s="1"/>
  <c r="D222" i="1"/>
  <c r="C222" i="1" s="1"/>
  <c r="C220" i="1" s="1"/>
  <c r="C234" i="1"/>
  <c r="C240" i="1"/>
  <c r="D224" i="1"/>
  <c r="C224" i="1" s="1"/>
  <c r="D225" i="1"/>
  <c r="I220" i="1"/>
  <c r="H220" i="1"/>
  <c r="G220" i="1"/>
  <c r="F220" i="1"/>
  <c r="E221" i="1"/>
  <c r="E222" i="1"/>
  <c r="E220" i="1"/>
  <c r="E224" i="1"/>
  <c r="E213" i="1"/>
  <c r="E225" i="1"/>
  <c r="F28" i="1"/>
  <c r="F21" i="1" s="1"/>
  <c r="G28" i="1"/>
  <c r="G21" i="1" s="1"/>
  <c r="H28" i="1"/>
  <c r="I28" i="1"/>
  <c r="F29" i="1"/>
  <c r="F22" i="1" s="1"/>
  <c r="G29" i="1"/>
  <c r="G22" i="1" s="1"/>
  <c r="H29" i="1"/>
  <c r="I29" i="1"/>
  <c r="I27" i="1" s="1"/>
  <c r="D27" i="1"/>
  <c r="C70" i="1"/>
  <c r="C68" i="1"/>
  <c r="C63" i="1" s="1"/>
  <c r="C58" i="1"/>
  <c r="C227" i="1"/>
  <c r="C184" i="1"/>
  <c r="C69" i="1"/>
  <c r="C67" i="1"/>
  <c r="C226" i="1"/>
  <c r="D198" i="1"/>
  <c r="D239" i="1"/>
  <c r="E104" i="1"/>
  <c r="E124" i="1"/>
  <c r="E200" i="1"/>
  <c r="E239" i="1"/>
  <c r="F198" i="1"/>
  <c r="F239" i="1"/>
  <c r="F45" i="1" s="1"/>
  <c r="G198" i="1"/>
  <c r="G239" i="1"/>
  <c r="G45" i="1"/>
  <c r="H198" i="1"/>
  <c r="H239" i="1"/>
  <c r="H45" i="1" s="1"/>
  <c r="I198" i="1"/>
  <c r="I239" i="1"/>
  <c r="I45" i="1" s="1"/>
  <c r="C104" i="1"/>
  <c r="C124" i="1"/>
  <c r="C239" i="1"/>
  <c r="D199" i="1"/>
  <c r="D240" i="1"/>
  <c r="E105" i="1"/>
  <c r="E125" i="1"/>
  <c r="E199" i="1"/>
  <c r="E240" i="1"/>
  <c r="F199" i="1"/>
  <c r="F240" i="1"/>
  <c r="F46" i="1" s="1"/>
  <c r="G199" i="1"/>
  <c r="G240" i="1"/>
  <c r="G46" i="1" s="1"/>
  <c r="H199" i="1"/>
  <c r="H240" i="1"/>
  <c r="H46" i="1"/>
  <c r="I199" i="1"/>
  <c r="I240" i="1"/>
  <c r="D183" i="1"/>
  <c r="D208" i="1"/>
  <c r="E109" i="1"/>
  <c r="E183" i="1"/>
  <c r="E208" i="1"/>
  <c r="F183" i="1"/>
  <c r="F208" i="1"/>
  <c r="G183" i="1"/>
  <c r="G208" i="1"/>
  <c r="H183" i="1"/>
  <c r="H181" i="1"/>
  <c r="H171" i="1" s="1"/>
  <c r="H208" i="1"/>
  <c r="I208" i="1"/>
  <c r="C111" i="1"/>
  <c r="C109" i="1" s="1"/>
  <c r="D182" i="1"/>
  <c r="D172" i="1" s="1"/>
  <c r="D209" i="1"/>
  <c r="E110" i="1"/>
  <c r="E182" i="1"/>
  <c r="E209" i="1"/>
  <c r="F182" i="1"/>
  <c r="F172" i="1"/>
  <c r="F209" i="1"/>
  <c r="G182" i="1"/>
  <c r="G209" i="1"/>
  <c r="H182" i="1"/>
  <c r="H172" i="1"/>
  <c r="H209" i="1"/>
  <c r="I209" i="1"/>
  <c r="I183" i="1"/>
  <c r="I173" i="1"/>
  <c r="F55" i="1"/>
  <c r="G55" i="1"/>
  <c r="H55" i="1"/>
  <c r="I55" i="1"/>
  <c r="D193" i="1"/>
  <c r="D191" i="1"/>
  <c r="E193" i="1"/>
  <c r="E191" i="1"/>
  <c r="F193" i="1"/>
  <c r="F188" i="1"/>
  <c r="F186" i="1" s="1"/>
  <c r="G193" i="1"/>
  <c r="G191" i="1" s="1"/>
  <c r="H193" i="1"/>
  <c r="I193" i="1"/>
  <c r="I191" i="1" s="1"/>
  <c r="C195" i="1"/>
  <c r="C196" i="1" s="1"/>
  <c r="C194" i="1" s="1"/>
  <c r="C192" i="1" s="1"/>
  <c r="D64" i="1"/>
  <c r="E64" i="1"/>
  <c r="C64" i="1"/>
  <c r="E59" i="1"/>
  <c r="E57" i="1"/>
  <c r="F64" i="1"/>
  <c r="F59" i="1"/>
  <c r="F57" i="1" s="1"/>
  <c r="I64" i="1"/>
  <c r="D65" i="1"/>
  <c r="D60" i="1"/>
  <c r="E65" i="1"/>
  <c r="E60" i="1"/>
  <c r="F65" i="1"/>
  <c r="F60" i="1"/>
  <c r="G65" i="1"/>
  <c r="G60" i="1"/>
  <c r="H65" i="1"/>
  <c r="H63" i="1"/>
  <c r="H58" i="1" s="1"/>
  <c r="I65" i="1"/>
  <c r="H62" i="1"/>
  <c r="D131" i="1"/>
  <c r="D129" i="1" s="1"/>
  <c r="E136" i="1"/>
  <c r="E134" i="1" s="1"/>
  <c r="F131" i="1"/>
  <c r="F129" i="1"/>
  <c r="G131" i="1"/>
  <c r="G129" i="1"/>
  <c r="H131" i="1"/>
  <c r="H129" i="1"/>
  <c r="I131" i="1"/>
  <c r="I129" i="1"/>
  <c r="E137" i="1"/>
  <c r="E29" i="1" s="1"/>
  <c r="E27" i="1" s="1"/>
  <c r="C137" i="1"/>
  <c r="D135" i="1"/>
  <c r="F135" i="1"/>
  <c r="F130" i="1" s="1"/>
  <c r="G135" i="1"/>
  <c r="H135" i="1"/>
  <c r="I135" i="1"/>
  <c r="F132" i="1"/>
  <c r="G132" i="1"/>
  <c r="H132" i="1"/>
  <c r="I132" i="1"/>
  <c r="C142" i="1"/>
  <c r="D134" i="1"/>
  <c r="F134" i="1"/>
  <c r="G134" i="1"/>
  <c r="H134" i="1"/>
  <c r="I134" i="1"/>
  <c r="C97" i="1"/>
  <c r="E94" i="1"/>
  <c r="E92" i="1"/>
  <c r="C92" i="1" s="1"/>
  <c r="C96" i="1"/>
  <c r="E74" i="1"/>
  <c r="E72" i="1" s="1"/>
  <c r="F74" i="1"/>
  <c r="F72" i="1" s="1"/>
  <c r="G74" i="1"/>
  <c r="H74" i="1"/>
  <c r="I74" i="1"/>
  <c r="C72" i="1"/>
  <c r="G75" i="1"/>
  <c r="G73" i="1"/>
  <c r="H73" i="1"/>
  <c r="D83" i="1"/>
  <c r="D78" i="1"/>
  <c r="E83" i="1"/>
  <c r="F83" i="1"/>
  <c r="F41" i="1" s="1"/>
  <c r="D82" i="1"/>
  <c r="D77" i="1" s="1"/>
  <c r="E82" i="1"/>
  <c r="F82" i="1"/>
  <c r="F77" i="1" s="1"/>
  <c r="C82" i="1"/>
  <c r="D166" i="1"/>
  <c r="D164" i="1" s="1"/>
  <c r="D162" i="1" s="1"/>
  <c r="E166" i="1"/>
  <c r="E164" i="1" s="1"/>
  <c r="F94" i="1"/>
  <c r="F92" i="1"/>
  <c r="F164" i="1"/>
  <c r="F162" i="1"/>
  <c r="G164" i="1"/>
  <c r="G162" i="1"/>
  <c r="H164" i="1"/>
  <c r="H162" i="1"/>
  <c r="D194" i="1"/>
  <c r="D192" i="1"/>
  <c r="E95" i="1"/>
  <c r="E93" i="1"/>
  <c r="E169" i="1"/>
  <c r="E165" i="1"/>
  <c r="E163" i="1" s="1"/>
  <c r="E194" i="1"/>
  <c r="E192" i="1"/>
  <c r="F95" i="1"/>
  <c r="F93" i="1"/>
  <c r="F169" i="1"/>
  <c r="F165" i="1"/>
  <c r="F196" i="1"/>
  <c r="F194" i="1"/>
  <c r="G169" i="1"/>
  <c r="G165" i="1"/>
  <c r="G196" i="1"/>
  <c r="G194" i="1"/>
  <c r="H169" i="1"/>
  <c r="H165" i="1"/>
  <c r="H163" i="1" s="1"/>
  <c r="H196" i="1"/>
  <c r="H194" i="1" s="1"/>
  <c r="H192" i="1"/>
  <c r="I169" i="1"/>
  <c r="I165" i="1"/>
  <c r="I163" i="1" s="1"/>
  <c r="I196" i="1"/>
  <c r="I194" i="1" s="1"/>
  <c r="I192" i="1" s="1"/>
  <c r="E67" i="1"/>
  <c r="E68" i="1"/>
  <c r="E41" i="1" s="1"/>
  <c r="D237" i="1"/>
  <c r="D235" i="1"/>
  <c r="E237" i="1"/>
  <c r="E235" i="1"/>
  <c r="F237" i="1"/>
  <c r="F235" i="1"/>
  <c r="F232" i="1"/>
  <c r="F230" i="1"/>
  <c r="G237" i="1"/>
  <c r="G232" i="1"/>
  <c r="G230" i="1" s="1"/>
  <c r="H237" i="1"/>
  <c r="H235" i="1" s="1"/>
  <c r="I237" i="1"/>
  <c r="I232" i="1" s="1"/>
  <c r="I230" i="1"/>
  <c r="D236" i="1"/>
  <c r="D234" i="1"/>
  <c r="E236" i="1"/>
  <c r="E234" i="1"/>
  <c r="F236" i="1"/>
  <c r="F231" i="1" s="1"/>
  <c r="F229" i="1" s="1"/>
  <c r="F234" i="1"/>
  <c r="G236" i="1"/>
  <c r="G231" i="1"/>
  <c r="G229" i="1" s="1"/>
  <c r="H236" i="1"/>
  <c r="H234" i="1" s="1"/>
  <c r="H231" i="1"/>
  <c r="H229" i="1" s="1"/>
  <c r="I236" i="1"/>
  <c r="C167" i="1"/>
  <c r="C168" i="1"/>
  <c r="C169" i="1" s="1"/>
  <c r="I162" i="1"/>
  <c r="I117" i="1"/>
  <c r="I115" i="1" s="1"/>
  <c r="I116" i="1"/>
  <c r="H122" i="1"/>
  <c r="H117" i="1"/>
  <c r="H115" i="1" s="1"/>
  <c r="G122" i="1"/>
  <c r="G120" i="1" s="1"/>
  <c r="F122" i="1"/>
  <c r="F117" i="1" s="1"/>
  <c r="F115" i="1"/>
  <c r="E122" i="1"/>
  <c r="E120" i="1"/>
  <c r="D122" i="1"/>
  <c r="D120" i="1"/>
  <c r="H121" i="1"/>
  <c r="H116" i="1"/>
  <c r="G121" i="1"/>
  <c r="G116" i="1"/>
  <c r="G114" i="1" s="1"/>
  <c r="F121" i="1"/>
  <c r="F119" i="1" s="1"/>
  <c r="E121" i="1"/>
  <c r="D121" i="1"/>
  <c r="D116" i="1" s="1"/>
  <c r="D114" i="1"/>
  <c r="D102" i="1"/>
  <c r="E102" i="1"/>
  <c r="E100" i="1" s="1"/>
  <c r="F102" i="1"/>
  <c r="F100" i="1" s="1"/>
  <c r="G90" i="1"/>
  <c r="G88" i="1" s="1"/>
  <c r="H90" i="1"/>
  <c r="H88" i="1" s="1"/>
  <c r="D101" i="1"/>
  <c r="D89" i="1" s="1"/>
  <c r="D87" i="1"/>
  <c r="E101" i="1"/>
  <c r="E99" i="1"/>
  <c r="F101" i="1"/>
  <c r="F99" i="1"/>
  <c r="G89" i="1"/>
  <c r="G87" i="1"/>
  <c r="H87" i="1"/>
  <c r="G100" i="1"/>
  <c r="H100" i="1"/>
  <c r="G99" i="1"/>
  <c r="D68" i="1"/>
  <c r="D41" i="1" s="1"/>
  <c r="D63" i="1"/>
  <c r="D58" i="1" s="1"/>
  <c r="F63" i="1"/>
  <c r="F58" i="1" s="1"/>
  <c r="I58" i="1"/>
  <c r="D67" i="1"/>
  <c r="D62" i="1"/>
  <c r="D57" i="1" s="1"/>
  <c r="F67" i="1"/>
  <c r="F40" i="1"/>
  <c r="F62" i="1"/>
  <c r="G67" i="1"/>
  <c r="G40" i="1" s="1"/>
  <c r="H67" i="1"/>
  <c r="G68" i="1"/>
  <c r="G41" i="1" s="1"/>
  <c r="C41" i="1" s="1"/>
  <c r="C138" i="1"/>
  <c r="C139" i="1"/>
  <c r="G59" i="1"/>
  <c r="G57" i="1" s="1"/>
  <c r="C201" i="1"/>
  <c r="D205" i="1"/>
  <c r="C205" i="1"/>
  <c r="D204" i="1"/>
  <c r="C204" i="1"/>
  <c r="D203" i="1"/>
  <c r="C203" i="1"/>
  <c r="C214" i="1"/>
  <c r="C215" i="1"/>
  <c r="C216" i="1"/>
  <c r="C219" i="1"/>
  <c r="C218" i="1"/>
  <c r="D143" i="1"/>
  <c r="D130" i="1" s="1"/>
  <c r="C145" i="1"/>
  <c r="C143" i="1" s="1"/>
  <c r="D90" i="1"/>
  <c r="D88" i="1" s="1"/>
  <c r="C122" i="1"/>
  <c r="C120" i="1" s="1"/>
  <c r="F54" i="1"/>
  <c r="E231" i="1"/>
  <c r="E229" i="1" s="1"/>
  <c r="D232" i="1"/>
  <c r="D230" i="1" s="1"/>
  <c r="G117" i="1"/>
  <c r="G115" i="1" s="1"/>
  <c r="D231" i="1"/>
  <c r="D229" i="1"/>
  <c r="D117" i="1"/>
  <c r="D115" i="1" s="1"/>
  <c r="D220" i="1"/>
  <c r="C225" i="1"/>
  <c r="I54" i="1"/>
  <c r="I37" i="1" s="1"/>
  <c r="I33" i="1"/>
  <c r="F116" i="1"/>
  <c r="F114" i="1" s="1"/>
  <c r="E117" i="1"/>
  <c r="E115" i="1" s="1"/>
  <c r="C193" i="1"/>
  <c r="C191" i="1" s="1"/>
  <c r="F120" i="1"/>
  <c r="F90" i="1"/>
  <c r="F88" i="1" s="1"/>
  <c r="C95" i="1"/>
  <c r="H173" i="1"/>
  <c r="H159" i="1" s="1"/>
  <c r="H157" i="1" s="1"/>
  <c r="E35" i="1"/>
  <c r="C35" i="1"/>
  <c r="E135" i="1"/>
  <c r="E130" i="1" s="1"/>
  <c r="I189" i="1"/>
  <c r="I187" i="1" s="1"/>
  <c r="C94" i="1"/>
  <c r="C89" i="1" s="1"/>
  <c r="C87" i="1" s="1"/>
  <c r="D189" i="1"/>
  <c r="D187" i="1"/>
  <c r="I235" i="1"/>
  <c r="C199" i="1"/>
  <c r="H51" i="1"/>
  <c r="I51" i="1"/>
  <c r="E89" i="1"/>
  <c r="E87" i="1" s="1"/>
  <c r="G235" i="1"/>
  <c r="E232" i="1"/>
  <c r="E230" i="1" s="1"/>
  <c r="F38" i="1"/>
  <c r="F34" i="1"/>
  <c r="D22" i="1"/>
  <c r="D188" i="1"/>
  <c r="D186" i="1"/>
  <c r="E188" i="1"/>
  <c r="E186" i="1"/>
  <c r="F51" i="1"/>
  <c r="I160" i="1"/>
  <c r="I158" i="1"/>
  <c r="F89" i="1"/>
  <c r="F87" i="1" s="1"/>
  <c r="D100" i="1"/>
  <c r="G26" i="1"/>
  <c r="F163" i="1"/>
  <c r="F160" i="1"/>
  <c r="F158" i="1"/>
  <c r="I159" i="1"/>
  <c r="I157" i="1"/>
  <c r="D163" i="1"/>
  <c r="H50" i="1"/>
  <c r="G158" i="1"/>
  <c r="G163" i="1"/>
  <c r="E90" i="1"/>
  <c r="E88" i="1" s="1"/>
  <c r="C101" i="1"/>
  <c r="C99" i="1" s="1"/>
  <c r="G119" i="1"/>
  <c r="F27" i="1"/>
  <c r="C189" i="1"/>
  <c r="C187" i="1" s="1"/>
  <c r="D119" i="1"/>
  <c r="C237" i="1"/>
  <c r="C232" i="1" s="1"/>
  <c r="C230" i="1" s="1"/>
  <c r="C235" i="1"/>
  <c r="F191" i="1"/>
  <c r="E189" i="1"/>
  <c r="E187" i="1" s="1"/>
  <c r="H120" i="1"/>
  <c r="H54" i="1"/>
  <c r="H37" i="1" s="1"/>
  <c r="G27" i="1"/>
  <c r="D99" i="1"/>
  <c r="H189" i="1"/>
  <c r="H187" i="1" s="1"/>
  <c r="F26" i="1"/>
  <c r="C188" i="1"/>
  <c r="C186" i="1" s="1"/>
  <c r="I24" i="1"/>
  <c r="I20" i="1"/>
  <c r="F24" i="1"/>
  <c r="I23" i="1"/>
  <c r="C135" i="1"/>
  <c r="E28" i="1"/>
  <c r="E26" i="1" s="1"/>
  <c r="C29" i="1"/>
  <c r="E21" i="1"/>
  <c r="C42" i="1"/>
  <c r="H60" i="1"/>
  <c r="G63" i="1"/>
  <c r="G58" i="1" s="1"/>
  <c r="C62" i="1"/>
  <c r="C59" i="1"/>
  <c r="C57" i="1" s="1"/>
  <c r="C65" i="1"/>
  <c r="C60" i="1"/>
  <c r="E63" i="1"/>
  <c r="E58" i="1" s="1"/>
  <c r="E131" i="1"/>
  <c r="E129" i="1"/>
  <c r="C144" i="1"/>
  <c r="H232" i="1"/>
  <c r="H230" i="1"/>
  <c r="G234" i="1"/>
  <c r="E160" i="1"/>
  <c r="E158" i="1"/>
  <c r="E31" i="1"/>
  <c r="E30" i="1"/>
  <c r="C30" i="1" s="1"/>
  <c r="C177" i="1"/>
  <c r="E172" i="1"/>
  <c r="C27" i="1"/>
  <c r="C31" i="1"/>
  <c r="G24" i="1" l="1"/>
  <c r="G20" i="1" s="1"/>
  <c r="G34" i="1"/>
  <c r="H23" i="1"/>
  <c r="H33" i="1"/>
  <c r="C166" i="1"/>
  <c r="C164" i="1" s="1"/>
  <c r="C165" i="1"/>
  <c r="F20" i="1"/>
  <c r="D147" i="1"/>
  <c r="C147" i="1" s="1"/>
  <c r="C148" i="1"/>
  <c r="C119" i="1"/>
  <c r="C116" i="1"/>
  <c r="C114" i="1" s="1"/>
  <c r="C51" i="1"/>
  <c r="I188" i="1"/>
  <c r="I186" i="1" s="1"/>
  <c r="E119" i="1"/>
  <c r="E116" i="1"/>
  <c r="E114" i="1" s="1"/>
  <c r="I234" i="1"/>
  <c r="I231" i="1"/>
  <c r="I229" i="1" s="1"/>
  <c r="E162" i="1"/>
  <c r="E159" i="1"/>
  <c r="E157" i="1" s="1"/>
  <c r="I21" i="1"/>
  <c r="I19" i="1" s="1"/>
  <c r="I26" i="1"/>
  <c r="C26" i="1"/>
  <c r="D34" i="1"/>
  <c r="D24" i="1"/>
  <c r="F37" i="1"/>
  <c r="C221" i="1"/>
  <c r="E40" i="1"/>
  <c r="E62" i="1"/>
  <c r="G189" i="1"/>
  <c r="G187" i="1" s="1"/>
  <c r="G192" i="1"/>
  <c r="D181" i="1"/>
  <c r="D50" i="1" s="1"/>
  <c r="D173" i="1"/>
  <c r="D159" i="1" s="1"/>
  <c r="D157" i="1" s="1"/>
  <c r="D54" i="1"/>
  <c r="C43" i="1"/>
  <c r="C38" i="1" s="1"/>
  <c r="C136" i="1"/>
  <c r="H24" i="1"/>
  <c r="G181" i="1"/>
  <c r="G171" i="1" s="1"/>
  <c r="G173" i="1"/>
  <c r="G159" i="1" s="1"/>
  <c r="G157" i="1" s="1"/>
  <c r="G54" i="1"/>
  <c r="G37" i="1" s="1"/>
  <c r="E36" i="1"/>
  <c r="C53" i="1"/>
  <c r="E51" i="1"/>
  <c r="D45" i="1"/>
  <c r="F192" i="1"/>
  <c r="F189" i="1"/>
  <c r="F187" i="1" s="1"/>
  <c r="H130" i="1"/>
  <c r="G172" i="1"/>
  <c r="G51" i="1"/>
  <c r="E54" i="1"/>
  <c r="E50" i="1" s="1"/>
  <c r="E173" i="1"/>
  <c r="E46" i="1"/>
  <c r="E47" i="1"/>
  <c r="E198" i="1"/>
  <c r="E45" i="1" s="1"/>
  <c r="H22" i="1"/>
  <c r="H20" i="1" s="1"/>
  <c r="H27" i="1"/>
  <c r="H26" i="1"/>
  <c r="H21" i="1"/>
  <c r="H19" i="1" s="1"/>
  <c r="D46" i="1"/>
  <c r="C93" i="1"/>
  <c r="D21" i="1"/>
  <c r="C28" i="1"/>
  <c r="C117" i="1"/>
  <c r="C115" i="1" s="1"/>
  <c r="H160" i="1"/>
  <c r="H158" i="1" s="1"/>
  <c r="G188" i="1"/>
  <c r="G186" i="1" s="1"/>
  <c r="E181" i="1"/>
  <c r="E171" i="1" s="1"/>
  <c r="C132" i="1"/>
  <c r="C130" i="1" s="1"/>
  <c r="H191" i="1"/>
  <c r="H188" i="1"/>
  <c r="H186" i="1" s="1"/>
  <c r="C183" i="1"/>
  <c r="C182" i="1"/>
  <c r="C172" i="1" s="1"/>
  <c r="C174" i="1"/>
  <c r="C102" i="1"/>
  <c r="C105" i="1"/>
  <c r="F78" i="1"/>
  <c r="C48" i="1"/>
  <c r="D37" i="1"/>
  <c r="F173" i="1"/>
  <c r="F159" i="1" s="1"/>
  <c r="F157" i="1" s="1"/>
  <c r="F181" i="1"/>
  <c r="E78" i="1"/>
  <c r="C78" i="1" s="1"/>
  <c r="E75" i="1"/>
  <c r="E73" i="1" s="1"/>
  <c r="C80" i="1"/>
  <c r="C75" i="1" s="1"/>
  <c r="C73" i="1" s="1"/>
  <c r="D40" i="1"/>
  <c r="C173" i="1" l="1"/>
  <c r="C181" i="1"/>
  <c r="C171" i="1" s="1"/>
  <c r="C131" i="1"/>
  <c r="C129" i="1" s="1"/>
  <c r="C134" i="1"/>
  <c r="C50" i="1"/>
  <c r="D33" i="1"/>
  <c r="C37" i="1"/>
  <c r="D23" i="1"/>
  <c r="C100" i="1"/>
  <c r="C90" i="1"/>
  <c r="C88" i="1" s="1"/>
  <c r="D19" i="1"/>
  <c r="C21" i="1"/>
  <c r="E37" i="1"/>
  <c r="E22" i="1"/>
  <c r="C36" i="1"/>
  <c r="E34" i="1"/>
  <c r="C34" i="1" s="1"/>
  <c r="C40" i="1"/>
  <c r="C45" i="1"/>
  <c r="G50" i="1"/>
  <c r="D171" i="1"/>
  <c r="C54" i="1"/>
  <c r="F33" i="1"/>
  <c r="F23" i="1"/>
  <c r="F19" i="1" s="1"/>
  <c r="C163" i="1"/>
  <c r="C160" i="1"/>
  <c r="C158" i="1" s="1"/>
  <c r="C47" i="1"/>
  <c r="F171" i="1"/>
  <c r="F50" i="1"/>
  <c r="C46" i="1"/>
  <c r="G23" i="1"/>
  <c r="G19" i="1" s="1"/>
  <c r="G33" i="1"/>
  <c r="C24" i="1"/>
  <c r="D20" i="1"/>
  <c r="C159" i="1"/>
  <c r="C157" i="1" s="1"/>
  <c r="C162" i="1"/>
  <c r="E33" i="1" l="1"/>
  <c r="C33" i="1" s="1"/>
  <c r="E23" i="1"/>
  <c r="E19" i="1" s="1"/>
  <c r="C19" i="1" s="1"/>
  <c r="E20" i="1"/>
  <c r="C20" i="1" s="1"/>
  <c r="C22" i="1"/>
  <c r="C23" i="1" l="1"/>
</calcChain>
</file>

<file path=xl/sharedStrings.xml><?xml version="1.0" encoding="utf-8"?>
<sst xmlns="http://schemas.openxmlformats.org/spreadsheetml/2006/main" count="396" uniqueCount="67">
  <si>
    <t>JUDEŢUL GALATI</t>
  </si>
  <si>
    <t>Unitatea administrativ-teritoriala: COMUNA FRUMUSITA</t>
  </si>
  <si>
    <t>FORMULAR   14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</si>
  <si>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</si>
  <si>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</si>
  <si>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</si>
  <si>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</t>
  </si>
  <si>
    <t>mii  lei  -</t>
  </si>
  <si>
    <t>CAPITOL/</t>
  </si>
  <si>
    <t>I/II</t>
  </si>
  <si>
    <t>TOTAL</t>
  </si>
  <si>
    <t>CHELTUIELI</t>
  </si>
  <si>
    <t>Estimari anii ulteriori</t>
  </si>
  <si>
    <t>GRUPA/</t>
  </si>
  <si>
    <t>EFECTUATE</t>
  </si>
  <si>
    <t>SURSA</t>
  </si>
  <si>
    <t>2=3+...+8</t>
  </si>
  <si>
    <t xml:space="preserve"> 02 Buget local</t>
  </si>
  <si>
    <t>I</t>
  </si>
  <si>
    <t xml:space="preserve">     din care:</t>
  </si>
  <si>
    <t>II</t>
  </si>
  <si>
    <t>71 Active nefinanciare</t>
  </si>
  <si>
    <t>A. Obiective (proiecte) de investiţii în continuare</t>
  </si>
  <si>
    <t xml:space="preserve">C. Alte cheltuieli de investiţii </t>
  </si>
  <si>
    <t>b. dotari independente</t>
  </si>
  <si>
    <t>c. cheltuieli aferente studiilor de fezabilitate si alte studii</t>
  </si>
  <si>
    <t>e. alte cheltuieli asimilate investitiilor</t>
  </si>
  <si>
    <t>CAPITOL 65.02</t>
  </si>
  <si>
    <t>CAPITOL 70.02</t>
  </si>
  <si>
    <t>CAPITOL 74.02</t>
  </si>
  <si>
    <t>CAPITOL 83.02</t>
  </si>
  <si>
    <t>CAPITOL 84.02</t>
  </si>
  <si>
    <t>NOTA: Reprezinta sinteza fiselor obiectivelor/proiectelor/categoriilor de investitii</t>
  </si>
  <si>
    <t xml:space="preserve">                           Ordonator principal de credite,</t>
  </si>
  <si>
    <t>CAPITOL 61.02</t>
  </si>
  <si>
    <t>CAPITOL 67.02</t>
  </si>
  <si>
    <t>A. Obiective (proiecte) de investiţii in continuare</t>
  </si>
  <si>
    <t xml:space="preserve">                                                                                                    1. REABILITARE SISTEM DE ALIMENTARE CU APA SAT TAMAOANI SI SAT FRUMUSITA, COMUNA FRUMUSITA, JUDETUL GALATI</t>
  </si>
  <si>
    <t>2. REABILITAREA, MODERNIZAREA SI EXTINDEREA SISTEMULUI DE ILUMINAT PUBLIC DIN COMUNA FRUMUSITA, JUDETUL GALATI</t>
  </si>
  <si>
    <t xml:space="preserve">până la </t>
  </si>
  <si>
    <t>AMENAJARE GRUPURI SANITARE LA SCOALA PETRU RARES FRUMUSITA</t>
  </si>
  <si>
    <t>AMENAJARE CURTE BAZA DE AGREMENT CU SPECIFIC PESCARESC FRUMUSITA</t>
  </si>
  <si>
    <t>Primar ,</t>
  </si>
  <si>
    <t>58 Proiecte cu finantare din fonduri externe nerambursabile aferente cadrului financiar 2014-2020</t>
  </si>
  <si>
    <t>CAPITOL 51.02</t>
  </si>
  <si>
    <t>Inspector,</t>
  </si>
  <si>
    <t>autospeciala pomp</t>
  </si>
  <si>
    <t>CAPITOL 66.02</t>
  </si>
  <si>
    <t>GAZE</t>
  </si>
  <si>
    <t xml:space="preserve">1.EXTINDERE SISTEM DE CANALIZARE A APELOR UZATE, MENAJERE, SAT TAMAOANI SI IJIDILNI, COMUNA FRUMUSITA, JUDETUL GALATI </t>
  </si>
  <si>
    <t>STATIE EPVECHE PROIECT 800+ RACORDURI CANAL 150+ TREAPTA TERTIARA ST EP IJDL 800</t>
  </si>
  <si>
    <t>teren sport proiectare +dif lucr</t>
  </si>
  <si>
    <t>cote,dirig ,avize</t>
  </si>
  <si>
    <t>dispensar proiecare</t>
  </si>
  <si>
    <t>BUGET 2023</t>
  </si>
  <si>
    <t xml:space="preserve"> ESTIMARI 2024</t>
  </si>
  <si>
    <t xml:space="preserve"> ESTIMARI 2025</t>
  </si>
  <si>
    <t>ESTIMARI 2026</t>
  </si>
  <si>
    <t>proiectare trotuare dif lurari+drumuri cof</t>
  </si>
  <si>
    <t>PUG 30, NOMENCLATOR STRADAL 100</t>
  </si>
  <si>
    <t xml:space="preserve"> consultanta 22</t>
  </si>
  <si>
    <t>loc de joaca</t>
  </si>
  <si>
    <t>proiectare teren 400 proiectare+ lucrari</t>
  </si>
  <si>
    <t>servicii consultanta 30</t>
  </si>
  <si>
    <t>Cristina NECULIȚĂ</t>
  </si>
  <si>
    <t>Compartimentul financiar-contabil,</t>
  </si>
  <si>
    <t xml:space="preserve"> Paraschiv STOICA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</si>
</sst>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29"/>
        <bgColor indexed="3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41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5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21" fillId="0" borderId="13" xfId="0" applyFont="1" applyBorder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3" fillId="0" borderId="12" xfId="0" applyFont="1" applyBorder="1" applyAlignment="1"/>
    <xf numFmtId="0" fontId="21" fillId="0" borderId="13" xfId="0" applyFont="1" applyFill="1" applyBorder="1" applyAlignment="1"/>
    <xf numFmtId="0" fontId="23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2" fontId="19" fillId="0" borderId="11" xfId="0" applyNumberFormat="1" applyFont="1" applyBorder="1" applyAlignment="1"/>
    <xf numFmtId="2" fontId="19" fillId="0" borderId="11" xfId="0" applyNumberFormat="1" applyFon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2" fontId="19" fillId="0" borderId="13" xfId="0" applyNumberFormat="1" applyFont="1" applyFill="1" applyBorder="1" applyAlignment="1">
      <alignment horizontal="right"/>
    </xf>
    <xf numFmtId="2" fontId="19" fillId="0" borderId="13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Fill="1" applyBorder="1" applyAlignment="1">
      <alignment horizontal="right" vertical="center" wrapText="1"/>
    </xf>
    <xf numFmtId="2" fontId="19" fillId="0" borderId="13" xfId="0" applyNumberFormat="1" applyFont="1" applyBorder="1" applyAlignment="1"/>
    <xf numFmtId="2" fontId="19" fillId="0" borderId="13" xfId="0" applyNumberFormat="1" applyFont="1" applyFill="1" applyBorder="1" applyAlignment="1"/>
    <xf numFmtId="2" fontId="19" fillId="0" borderId="12" xfId="0" applyNumberFormat="1" applyFont="1" applyFill="1" applyBorder="1" applyAlignment="1"/>
    <xf numFmtId="2" fontId="19" fillId="0" borderId="11" xfId="0" applyNumberFormat="1" applyFont="1" applyBorder="1" applyAlignment="1">
      <alignment horizontal="right"/>
    </xf>
    <xf numFmtId="0" fontId="25" fillId="0" borderId="0" xfId="0" applyFont="1"/>
    <xf numFmtId="2" fontId="19" fillId="0" borderId="15" xfId="0" applyNumberFormat="1" applyFont="1" applyFill="1" applyBorder="1" applyAlignment="1"/>
    <xf numFmtId="2" fontId="19" fillId="0" borderId="0" xfId="0" applyNumberFormat="1" applyFont="1"/>
    <xf numFmtId="2" fontId="19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19" fillId="0" borderId="10" xfId="0" applyNumberFormat="1" applyFont="1" applyBorder="1"/>
    <xf numFmtId="2" fontId="22" fillId="0" borderId="11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12" xfId="0" applyNumberFormat="1" applyFont="1" applyBorder="1"/>
    <xf numFmtId="2" fontId="22" fillId="0" borderId="13" xfId="0" applyNumberFormat="1" applyFont="1" applyBorder="1"/>
    <xf numFmtId="2" fontId="21" fillId="0" borderId="14" xfId="0" applyNumberFormat="1" applyFont="1" applyBorder="1" applyAlignment="1">
      <alignment horizontal="center"/>
    </xf>
    <xf numFmtId="2" fontId="19" fillId="0" borderId="0" xfId="0" applyNumberFormat="1" applyFont="1" applyBorder="1"/>
    <xf numFmtId="0" fontId="25" fillId="0" borderId="0" xfId="0" applyFont="1" applyAlignment="1">
      <alignment horizontal="center"/>
    </xf>
    <xf numFmtId="2" fontId="25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/>
    <xf numFmtId="2" fontId="25" fillId="0" borderId="0" xfId="0" applyNumberFormat="1" applyFont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15" xfId="0" applyFont="1" applyFill="1" applyBorder="1" applyAlignment="1"/>
    <xf numFmtId="0" fontId="25" fillId="0" borderId="15" xfId="0" applyFont="1" applyBorder="1"/>
    <xf numFmtId="0" fontId="19" fillId="0" borderId="0" xfId="0" applyFont="1" applyFill="1" applyBorder="1" applyAlignment="1"/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2" fontId="19" fillId="0" borderId="16" xfId="0" applyNumberFormat="1" applyFont="1" applyFill="1" applyBorder="1" applyAlignment="1"/>
    <xf numFmtId="0" fontId="23" fillId="0" borderId="11" xfId="0" applyFont="1" applyBorder="1" applyAlignment="1"/>
    <xf numFmtId="0" fontId="23" fillId="0" borderId="13" xfId="0" applyFont="1" applyFill="1" applyBorder="1" applyAlignment="1">
      <alignment vertical="center"/>
    </xf>
    <xf numFmtId="2" fontId="19" fillId="0" borderId="17" xfId="0" applyNumberFormat="1" applyFont="1" applyFill="1" applyBorder="1" applyAlignment="1"/>
    <xf numFmtId="2" fontId="23" fillId="0" borderId="11" xfId="0" applyNumberFormat="1" applyFont="1" applyBorder="1" applyAlignment="1"/>
    <xf numFmtId="2" fontId="21" fillId="0" borderId="11" xfId="0" applyNumberFormat="1" applyFont="1" applyBorder="1" applyAlignment="1">
      <alignment horizontal="center"/>
    </xf>
    <xf numFmtId="2" fontId="21" fillId="0" borderId="13" xfId="0" applyNumberFormat="1" applyFont="1" applyFill="1" applyBorder="1" applyAlignment="1"/>
    <xf numFmtId="2" fontId="23" fillId="0" borderId="12" xfId="0" applyNumberFormat="1" applyFont="1" applyFill="1" applyBorder="1" applyAlignment="1">
      <alignment horizontal="left"/>
    </xf>
    <xf numFmtId="2" fontId="21" fillId="0" borderId="12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vertical="center"/>
    </xf>
    <xf numFmtId="2" fontId="21" fillId="0" borderId="13" xfId="0" applyNumberFormat="1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vertical="center"/>
    </xf>
    <xf numFmtId="2" fontId="23" fillId="0" borderId="13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/>
    </xf>
    <xf numFmtId="2" fontId="19" fillId="0" borderId="11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8" fillId="0" borderId="0" xfId="0" applyFont="1"/>
    <xf numFmtId="2" fontId="27" fillId="0" borderId="15" xfId="0" applyNumberFormat="1" applyFont="1" applyFill="1" applyBorder="1" applyAlignment="1"/>
    <xf numFmtId="0" fontId="23" fillId="0" borderId="15" xfId="0" applyFont="1" applyFill="1" applyBorder="1" applyAlignment="1">
      <alignment vertical="center"/>
    </xf>
    <xf numFmtId="2" fontId="28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28" fillId="0" borderId="0" xfId="0" applyNumberFormat="1" applyFont="1"/>
    <xf numFmtId="2" fontId="25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9" fontId="25" fillId="0" borderId="12" xfId="39" applyFont="1" applyBorder="1" applyAlignment="1">
      <alignment horizontal="center"/>
    </xf>
    <xf numFmtId="2" fontId="23" fillId="0" borderId="12" xfId="0" applyNumberFormat="1" applyFont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left" vertical="center" wrapText="1"/>
    </xf>
    <xf numFmtId="2" fontId="23" fillId="0" borderId="12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2" fontId="26" fillId="0" borderId="18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2" fontId="19" fillId="0" borderId="19" xfId="0" applyNumberFormat="1" applyFont="1" applyBorder="1" applyAlignment="1">
      <alignment horizontal="right"/>
    </xf>
    <xf numFmtId="2" fontId="19" fillId="0" borderId="19" xfId="0" applyNumberFormat="1" applyFont="1" applyBorder="1" applyAlignment="1"/>
    <xf numFmtId="2" fontId="19" fillId="0" borderId="20" xfId="0" applyNumberFormat="1" applyFont="1" applyBorder="1" applyAlignment="1">
      <alignment horizontal="right"/>
    </xf>
    <xf numFmtId="0" fontId="21" fillId="0" borderId="12" xfId="0" applyFont="1" applyFill="1" applyBorder="1" applyAlignment="1"/>
    <xf numFmtId="0" fontId="26" fillId="0" borderId="12" xfId="0" applyFont="1" applyBorder="1" applyAlignment="1"/>
    <xf numFmtId="0" fontId="19" fillId="0" borderId="12" xfId="0" applyFont="1" applyBorder="1" applyAlignment="1">
      <alignment horizontal="center"/>
    </xf>
    <xf numFmtId="0" fontId="19" fillId="0" borderId="21" xfId="0" applyFont="1" applyBorder="1" applyAlignment="1"/>
    <xf numFmtId="0" fontId="19" fillId="0" borderId="13" xfId="0" applyFont="1" applyFill="1" applyBorder="1" applyAlignment="1"/>
    <xf numFmtId="0" fontId="19" fillId="0" borderId="13" xfId="0" applyFont="1" applyBorder="1" applyAlignment="1">
      <alignment horizontal="center"/>
    </xf>
    <xf numFmtId="2" fontId="26" fillId="0" borderId="12" xfId="0" applyNumberFormat="1" applyFont="1" applyFill="1" applyBorder="1" applyAlignment="1">
      <alignment horizontal="left"/>
    </xf>
    <xf numFmtId="2" fontId="19" fillId="0" borderId="12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14" fontId="22" fillId="0" borderId="13" xfId="0" applyNumberFormat="1" applyFont="1" applyBorder="1" applyAlignment="1">
      <alignment horizontal="center"/>
    </xf>
    <xf numFmtId="2" fontId="19" fillId="0" borderId="21" xfId="0" applyNumberFormat="1" applyFont="1" applyBorder="1" applyAlignment="1"/>
    <xf numFmtId="2" fontId="19" fillId="0" borderId="0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2" fontId="19" fillId="0" borderId="0" xfId="0" applyNumberFormat="1" applyFont="1" applyBorder="1" applyAlignment="1"/>
    <xf numFmtId="0" fontId="29" fillId="27" borderId="24" xfId="0" applyFont="1" applyFill="1" applyBorder="1" applyAlignment="1">
      <alignment horizontal="left"/>
    </xf>
    <xf numFmtId="0" fontId="30" fillId="28" borderId="19" xfId="0" applyFont="1" applyFill="1" applyBorder="1" applyAlignment="1">
      <alignment horizontal="left"/>
    </xf>
    <xf numFmtId="0" fontId="30" fillId="28" borderId="20" xfId="0" applyFont="1" applyFill="1" applyBorder="1" applyAlignment="1">
      <alignment horizontal="left"/>
    </xf>
    <xf numFmtId="0" fontId="21" fillId="24" borderId="22" xfId="0" applyFont="1" applyFill="1" applyBorder="1" applyAlignment="1">
      <alignment vertical="center"/>
    </xf>
    <xf numFmtId="0" fontId="0" fillId="0" borderId="21" xfId="0" applyBorder="1" applyAlignment="1"/>
    <xf numFmtId="0" fontId="0" fillId="0" borderId="23" xfId="0" applyBorder="1" applyAlignment="1"/>
    <xf numFmtId="0" fontId="19" fillId="0" borderId="11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29" fillId="25" borderId="22" xfId="0" applyFont="1" applyFill="1" applyBorder="1" applyAlignment="1">
      <alignment horizontal="left" wrapText="1"/>
    </xf>
    <xf numFmtId="0" fontId="30" fillId="26" borderId="21" xfId="0" applyFont="1" applyFill="1" applyBorder="1" applyAlignment="1">
      <alignment horizontal="left" wrapText="1"/>
    </xf>
    <xf numFmtId="0" fontId="30" fillId="26" borderId="23" xfId="0" applyFont="1" applyFill="1" applyBorder="1" applyAlignment="1">
      <alignment horizontal="left" wrapText="1"/>
    </xf>
    <xf numFmtId="2" fontId="21" fillId="24" borderId="22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/>
    </xf>
    <xf numFmtId="0" fontId="21" fillId="24" borderId="21" xfId="0" applyFont="1" applyFill="1" applyBorder="1" applyAlignment="1">
      <alignment horizontal="left"/>
    </xf>
    <xf numFmtId="0" fontId="21" fillId="24" borderId="23" xfId="0" applyFont="1" applyFill="1" applyBorder="1" applyAlignment="1">
      <alignment horizontal="left"/>
    </xf>
    <xf numFmtId="0" fontId="21" fillId="24" borderId="21" xfId="0" applyFont="1" applyFill="1" applyBorder="1" applyAlignment="1">
      <alignment vertical="center"/>
    </xf>
    <xf numFmtId="0" fontId="21" fillId="24" borderId="23" xfId="0" applyFont="1" applyFill="1" applyBorder="1" applyAlignment="1">
      <alignment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9" fillId="27" borderId="24" xfId="0" applyFont="1" applyFill="1" applyBorder="1" applyAlignment="1">
      <alignment horizontal="left" vertical="center" wrapText="1"/>
    </xf>
    <xf numFmtId="0" fontId="30" fillId="28" borderId="19" xfId="0" applyFont="1" applyFill="1" applyBorder="1" applyAlignment="1">
      <alignment vertical="center" wrapText="1"/>
    </xf>
    <xf numFmtId="0" fontId="30" fillId="28" borderId="20" xfId="0" applyFont="1" applyFill="1" applyBorder="1" applyAlignment="1">
      <alignment vertical="center" wrapText="1"/>
    </xf>
    <xf numFmtId="0" fontId="29" fillId="27" borderId="22" xfId="0" applyFont="1" applyFill="1" applyBorder="1" applyAlignment="1">
      <alignment horizontal="left"/>
    </xf>
    <xf numFmtId="0" fontId="29" fillId="27" borderId="21" xfId="0" applyFont="1" applyFill="1" applyBorder="1" applyAlignment="1">
      <alignment horizontal="left"/>
    </xf>
    <xf numFmtId="0" fontId="29" fillId="27" borderId="23" xfId="0" applyFont="1" applyFill="1" applyBorder="1" applyAlignment="1">
      <alignment horizontal="left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justify" vertical="center" wrapText="1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tabSelected="1" zoomScale="85" zoomScaleNormal="85" zoomScaleSheetLayoutView="100" workbookViewId="0">
      <selection activeCell="L169" sqref="L169"/>
    </sheetView>
  </sheetViews>
  <sheetFormatPr defaultRowHeight="12.75" x14ac:dyDescent="0.2"/>
  <cols>
    <col min="1" max="1" width="57.42578125" style="40" customWidth="1"/>
    <col min="2" max="2" width="4.5703125" style="52" customWidth="1"/>
    <col min="3" max="3" width="14.5703125" style="53" customWidth="1"/>
    <col min="4" max="4" width="13.7109375" style="88" customWidth="1"/>
    <col min="5" max="5" width="13.42578125" style="53" customWidth="1"/>
    <col min="6" max="6" width="11.85546875" style="53" customWidth="1"/>
    <col min="7" max="7" width="11.140625" style="53" customWidth="1"/>
    <col min="8" max="8" width="10.85546875" style="53" customWidth="1"/>
    <col min="9" max="9" width="10.140625" style="53" customWidth="1"/>
    <col min="10" max="12" width="9.85546875" style="40" bestFit="1" customWidth="1"/>
    <col min="13" max="13" width="11.28515625" style="40" bestFit="1" customWidth="1"/>
    <col min="14" max="16384" width="9.140625" style="40"/>
  </cols>
  <sheetData>
    <row r="1" spans="1:9" x14ac:dyDescent="0.2">
      <c r="A1" s="40" t="s">
        <v>0</v>
      </c>
      <c r="C1" s="57"/>
      <c r="D1" s="91"/>
      <c r="I1" s="57"/>
    </row>
    <row r="2" spans="1:9" ht="15" x14ac:dyDescent="0.2">
      <c r="A2" s="1" t="s">
        <v>1</v>
      </c>
      <c r="B2" s="2"/>
      <c r="C2" s="42"/>
      <c r="D2" s="92"/>
      <c r="E2" s="42"/>
      <c r="F2" s="42"/>
      <c r="G2" s="51"/>
      <c r="H2" s="51"/>
      <c r="I2" s="42"/>
    </row>
    <row r="3" spans="1:9" ht="15" x14ac:dyDescent="0.2">
      <c r="A3" s="1"/>
      <c r="B3" s="2"/>
      <c r="C3" s="43"/>
      <c r="D3" s="92"/>
      <c r="E3" s="42"/>
      <c r="F3" s="42"/>
      <c r="G3" s="51"/>
      <c r="H3" s="43"/>
      <c r="I3" s="42"/>
    </row>
    <row r="4" spans="1:9" ht="15" customHeight="1" x14ac:dyDescent="0.2">
      <c r="A4" s="1" t="s">
        <v>2</v>
      </c>
      <c r="B4" s="4"/>
      <c r="C4" s="42"/>
      <c r="D4" s="92"/>
      <c r="E4" s="42"/>
      <c r="F4" s="42"/>
      <c r="G4" s="51"/>
      <c r="H4" s="51"/>
      <c r="I4" s="42"/>
    </row>
    <row r="5" spans="1:9" ht="15" x14ac:dyDescent="0.2">
      <c r="A5" s="1" t="s">
        <v>3</v>
      </c>
      <c r="B5" s="2"/>
      <c r="C5" s="42"/>
      <c r="D5" s="92"/>
      <c r="E5" s="42"/>
      <c r="F5" s="42"/>
      <c r="G5" s="42"/>
      <c r="H5" s="42"/>
      <c r="I5" s="42"/>
    </row>
    <row r="6" spans="1:9" ht="15" x14ac:dyDescent="0.2">
      <c r="A6" s="1" t="s">
        <v>4</v>
      </c>
      <c r="B6" s="2"/>
      <c r="C6" s="42"/>
      <c r="D6" s="92"/>
      <c r="E6" s="42"/>
      <c r="F6" s="42"/>
      <c r="G6" s="42"/>
      <c r="H6" s="42"/>
      <c r="I6" s="42"/>
    </row>
    <row r="7" spans="1:9" ht="15" x14ac:dyDescent="0.2">
      <c r="A7" s="1"/>
      <c r="B7" s="2"/>
      <c r="C7" s="42"/>
      <c r="D7" s="92"/>
      <c r="E7" s="42"/>
      <c r="F7" s="42"/>
      <c r="G7" s="42"/>
      <c r="H7" s="42"/>
      <c r="I7" s="42"/>
    </row>
    <row r="8" spans="1:9" ht="15.75" x14ac:dyDescent="0.25">
      <c r="A8" s="164" t="s">
        <v>5</v>
      </c>
      <c r="B8" s="164"/>
      <c r="C8" s="164"/>
      <c r="D8" s="164"/>
      <c r="E8" s="164"/>
      <c r="F8" s="164"/>
      <c r="G8" s="164"/>
      <c r="H8" s="164"/>
      <c r="I8" s="164"/>
    </row>
    <row r="9" spans="1:9" ht="15.75" x14ac:dyDescent="0.25">
      <c r="A9" s="164" t="s">
        <v>6</v>
      </c>
      <c r="B9" s="164"/>
      <c r="C9" s="164"/>
      <c r="D9" s="164"/>
      <c r="E9" s="164"/>
      <c r="F9" s="164"/>
      <c r="G9" s="164"/>
      <c r="H9" s="164"/>
      <c r="I9" s="164"/>
    </row>
    <row r="10" spans="1:9" ht="15.75" x14ac:dyDescent="0.25">
      <c r="A10" s="84"/>
      <c r="B10" s="84"/>
      <c r="C10" s="84"/>
      <c r="D10" s="84"/>
      <c r="E10" s="84"/>
      <c r="F10" s="84"/>
      <c r="G10" s="84"/>
      <c r="H10" s="84"/>
      <c r="I10" s="84"/>
    </row>
    <row r="11" spans="1:9" ht="0.75" hidden="1" customHeight="1" x14ac:dyDescent="0.25">
      <c r="A11" s="5"/>
      <c r="B11" s="5"/>
      <c r="C11" s="44"/>
      <c r="D11" s="44"/>
      <c r="E11" s="44"/>
      <c r="F11" s="44"/>
      <c r="G11" s="44"/>
      <c r="H11" s="44"/>
      <c r="I11" s="44"/>
    </row>
    <row r="12" spans="1:9" ht="15.75" x14ac:dyDescent="0.25">
      <c r="A12" s="3"/>
      <c r="B12" s="5"/>
      <c r="C12" s="44"/>
      <c r="D12" s="44"/>
      <c r="E12" s="44"/>
      <c r="F12" s="44"/>
      <c r="G12" s="44"/>
      <c r="H12" s="44"/>
      <c r="I12" s="44"/>
    </row>
    <row r="13" spans="1:9" ht="15" x14ac:dyDescent="0.2">
      <c r="A13" s="1"/>
      <c r="B13" s="6"/>
      <c r="C13" s="45"/>
      <c r="D13" s="93"/>
      <c r="E13" s="51"/>
      <c r="F13" s="51"/>
      <c r="G13" s="51"/>
      <c r="H13" s="51"/>
      <c r="I13" s="58" t="s">
        <v>7</v>
      </c>
    </row>
    <row r="14" spans="1:9" ht="17.649999999999999" customHeight="1" x14ac:dyDescent="0.25">
      <c r="A14" s="7" t="s">
        <v>8</v>
      </c>
      <c r="B14" s="8" t="s">
        <v>9</v>
      </c>
      <c r="C14" s="46" t="s">
        <v>10</v>
      </c>
      <c r="D14" s="46" t="s">
        <v>11</v>
      </c>
      <c r="E14" s="165" t="s">
        <v>54</v>
      </c>
      <c r="F14" s="165" t="s">
        <v>55</v>
      </c>
      <c r="G14" s="166" t="s">
        <v>56</v>
      </c>
      <c r="H14" s="165" t="s">
        <v>57</v>
      </c>
      <c r="I14" s="165" t="s">
        <v>12</v>
      </c>
    </row>
    <row r="15" spans="1:9" ht="16.5" customHeight="1" x14ac:dyDescent="0.25">
      <c r="A15" s="9" t="s">
        <v>13</v>
      </c>
      <c r="B15" s="10"/>
      <c r="C15" s="47"/>
      <c r="D15" s="94" t="s">
        <v>14</v>
      </c>
      <c r="E15" s="165"/>
      <c r="F15" s="165"/>
      <c r="G15" s="166"/>
      <c r="H15" s="165"/>
      <c r="I15" s="165"/>
    </row>
    <row r="16" spans="1:9" ht="18" x14ac:dyDescent="0.25">
      <c r="A16" s="9" t="s">
        <v>15</v>
      </c>
      <c r="B16" s="10"/>
      <c r="C16" s="48"/>
      <c r="D16" s="95" t="s">
        <v>39</v>
      </c>
      <c r="E16" s="165"/>
      <c r="F16" s="165"/>
      <c r="G16" s="166"/>
      <c r="H16" s="165"/>
      <c r="I16" s="165"/>
    </row>
    <row r="17" spans="1:10" ht="18" x14ac:dyDescent="0.25">
      <c r="A17" s="11"/>
      <c r="B17" s="12"/>
      <c r="C17" s="49"/>
      <c r="D17" s="120">
        <v>44926</v>
      </c>
      <c r="E17" s="165"/>
      <c r="F17" s="165"/>
      <c r="G17" s="166"/>
      <c r="H17" s="165"/>
      <c r="I17" s="165"/>
    </row>
    <row r="18" spans="1:10" s="52" customFormat="1" ht="18" x14ac:dyDescent="0.25">
      <c r="A18" s="13">
        <v>0</v>
      </c>
      <c r="B18" s="13">
        <v>1</v>
      </c>
      <c r="C18" s="50" t="s">
        <v>16</v>
      </c>
      <c r="D18" s="101">
        <v>3</v>
      </c>
      <c r="E18" s="102">
        <v>4</v>
      </c>
      <c r="F18" s="102">
        <v>5</v>
      </c>
      <c r="G18" s="102">
        <v>6</v>
      </c>
      <c r="H18" s="102">
        <v>7</v>
      </c>
      <c r="I18" s="103">
        <v>8</v>
      </c>
    </row>
    <row r="19" spans="1:10" ht="18.75" x14ac:dyDescent="0.25">
      <c r="A19" s="14" t="s">
        <v>17</v>
      </c>
      <c r="B19" s="10" t="s">
        <v>18</v>
      </c>
      <c r="C19" s="39">
        <f>SUM(D19:I19)</f>
        <v>21866.03</v>
      </c>
      <c r="D19" s="39">
        <f t="shared" ref="D19:I20" si="0">D21+D23</f>
        <v>5036.18</v>
      </c>
      <c r="E19" s="39">
        <f>E21+E23</f>
        <v>15058.849999999999</v>
      </c>
      <c r="F19" s="39">
        <f t="shared" si="0"/>
        <v>621</v>
      </c>
      <c r="G19" s="39">
        <f t="shared" si="0"/>
        <v>588</v>
      </c>
      <c r="H19" s="39">
        <f t="shared" si="0"/>
        <v>562</v>
      </c>
      <c r="I19" s="39">
        <f t="shared" si="0"/>
        <v>0</v>
      </c>
    </row>
    <row r="20" spans="1:10" ht="18" x14ac:dyDescent="0.25">
      <c r="A20" s="15" t="s">
        <v>19</v>
      </c>
      <c r="B20" s="12" t="s">
        <v>20</v>
      </c>
      <c r="C20" s="39">
        <f>SUM(D20:I20)</f>
        <v>21866.03</v>
      </c>
      <c r="D20" s="39">
        <f t="shared" si="0"/>
        <v>5036.18</v>
      </c>
      <c r="E20" s="39">
        <f>E22+E24</f>
        <v>15058.849999999999</v>
      </c>
      <c r="F20" s="39">
        <f t="shared" si="0"/>
        <v>621</v>
      </c>
      <c r="G20" s="39">
        <f t="shared" si="0"/>
        <v>588</v>
      </c>
      <c r="H20" s="39">
        <f t="shared" si="0"/>
        <v>562</v>
      </c>
      <c r="I20" s="39">
        <f t="shared" si="0"/>
        <v>0</v>
      </c>
    </row>
    <row r="21" spans="1:10" ht="49.5" customHeight="1" x14ac:dyDescent="0.2">
      <c r="A21" s="157" t="s">
        <v>43</v>
      </c>
      <c r="B21" s="100" t="s">
        <v>18</v>
      </c>
      <c r="C21" s="39">
        <f>SUM(D21:I21)</f>
        <v>1991.15</v>
      </c>
      <c r="D21" s="39">
        <f t="shared" ref="D21:I21" si="1">D35+D28</f>
        <v>869.15</v>
      </c>
      <c r="E21" s="39">
        <f t="shared" si="1"/>
        <v>1122</v>
      </c>
      <c r="F21" s="39">
        <f t="shared" si="1"/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</row>
    <row r="22" spans="1:10" ht="18" x14ac:dyDescent="0.2">
      <c r="A22" s="158"/>
      <c r="B22" s="63" t="s">
        <v>20</v>
      </c>
      <c r="C22" s="39">
        <f>SUM(D22:I22)</f>
        <v>1991.15</v>
      </c>
      <c r="D22" s="39">
        <f t="shared" ref="D22:H24" si="2">D36+D29</f>
        <v>869.15</v>
      </c>
      <c r="E22" s="39">
        <f>E36+E29</f>
        <v>1122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0">
        <v>0</v>
      </c>
    </row>
    <row r="23" spans="1:10" ht="18.75" customHeight="1" x14ac:dyDescent="0.25">
      <c r="A23" s="159" t="s">
        <v>21</v>
      </c>
      <c r="B23" s="26" t="s">
        <v>18</v>
      </c>
      <c r="C23" s="39">
        <f>D23+E23+F23+G23+H23+I23</f>
        <v>19874.879999999997</v>
      </c>
      <c r="D23" s="39">
        <f t="shared" si="2"/>
        <v>4167.0300000000007</v>
      </c>
      <c r="E23" s="39">
        <f>E37+E30</f>
        <v>13936.849999999999</v>
      </c>
      <c r="F23" s="39">
        <f t="shared" si="2"/>
        <v>621</v>
      </c>
      <c r="G23" s="39">
        <f t="shared" si="2"/>
        <v>588</v>
      </c>
      <c r="H23" s="39">
        <f t="shared" si="2"/>
        <v>562</v>
      </c>
      <c r="I23" s="39">
        <f>I37+I30</f>
        <v>0</v>
      </c>
    </row>
    <row r="24" spans="1:10" ht="18" x14ac:dyDescent="0.25">
      <c r="A24" s="160"/>
      <c r="B24" s="18" t="s">
        <v>20</v>
      </c>
      <c r="C24" s="39">
        <f>D24+E24+F24+G24+H24+I24</f>
        <v>19874.879999999997</v>
      </c>
      <c r="D24" s="39">
        <f>D38+D31</f>
        <v>4167.0300000000007</v>
      </c>
      <c r="E24" s="39">
        <f>E38+E31</f>
        <v>13936.849999999999</v>
      </c>
      <c r="F24" s="39">
        <f t="shared" si="2"/>
        <v>621</v>
      </c>
      <c r="G24" s="39">
        <f t="shared" si="2"/>
        <v>588</v>
      </c>
      <c r="H24" s="39">
        <f t="shared" si="2"/>
        <v>562</v>
      </c>
      <c r="I24" s="39">
        <f>I38+I31</f>
        <v>0</v>
      </c>
    </row>
    <row r="25" spans="1:10" ht="22.5" customHeight="1" x14ac:dyDescent="0.25">
      <c r="A25" s="134" t="s">
        <v>22</v>
      </c>
      <c r="B25" s="135"/>
      <c r="C25" s="135"/>
      <c r="D25" s="135"/>
      <c r="E25" s="135"/>
      <c r="F25" s="135"/>
      <c r="G25" s="135"/>
      <c r="H25" s="135"/>
      <c r="I25" s="136"/>
    </row>
    <row r="26" spans="1:10" ht="18.75" x14ac:dyDescent="0.25">
      <c r="A26" s="14" t="s">
        <v>17</v>
      </c>
      <c r="B26" s="10" t="s">
        <v>18</v>
      </c>
      <c r="C26" s="83">
        <f t="shared" ref="C26:C31" si="3">D26+E26</f>
        <v>8774.65</v>
      </c>
      <c r="D26" s="82">
        <f t="shared" ref="D26:I26" si="4">D28+D30</f>
        <v>4497.45</v>
      </c>
      <c r="E26" s="35">
        <f>E28+E30</f>
        <v>4277.2</v>
      </c>
      <c r="F26" s="82">
        <f t="shared" si="4"/>
        <v>0</v>
      </c>
      <c r="G26" s="82">
        <f t="shared" si="4"/>
        <v>0</v>
      </c>
      <c r="H26" s="82">
        <f t="shared" si="4"/>
        <v>0</v>
      </c>
      <c r="I26" s="82">
        <f t="shared" si="4"/>
        <v>0</v>
      </c>
    </row>
    <row r="27" spans="1:10" ht="18" x14ac:dyDescent="0.25">
      <c r="A27" s="15" t="s">
        <v>19</v>
      </c>
      <c r="B27" s="12" t="s">
        <v>20</v>
      </c>
      <c r="C27" s="83">
        <f t="shared" si="3"/>
        <v>8774.65</v>
      </c>
      <c r="D27" s="83">
        <f t="shared" ref="D27:I27" si="5">D29+D31</f>
        <v>4497.45</v>
      </c>
      <c r="E27" s="35">
        <f>E29+E31</f>
        <v>4277.2</v>
      </c>
      <c r="F27" s="83">
        <f t="shared" si="5"/>
        <v>0</v>
      </c>
      <c r="G27" s="83">
        <f t="shared" si="5"/>
        <v>0</v>
      </c>
      <c r="H27" s="83">
        <f t="shared" si="5"/>
        <v>0</v>
      </c>
      <c r="I27" s="83">
        <f t="shared" si="5"/>
        <v>0</v>
      </c>
    </row>
    <row r="28" spans="1:10" ht="18" x14ac:dyDescent="0.25">
      <c r="A28" s="132" t="s">
        <v>43</v>
      </c>
      <c r="B28" s="10" t="s">
        <v>18</v>
      </c>
      <c r="C28" s="39">
        <f t="shared" si="3"/>
        <v>1871.15</v>
      </c>
      <c r="D28" s="39">
        <f t="shared" ref="D28:I29" si="6">D136</f>
        <v>869.15</v>
      </c>
      <c r="E28" s="35">
        <f>E136</f>
        <v>1002</v>
      </c>
      <c r="F28" s="39">
        <f t="shared" si="6"/>
        <v>0</v>
      </c>
      <c r="G28" s="39">
        <f t="shared" si="6"/>
        <v>0</v>
      </c>
      <c r="H28" s="39">
        <f t="shared" si="6"/>
        <v>0</v>
      </c>
      <c r="I28" s="39">
        <f t="shared" si="6"/>
        <v>0</v>
      </c>
    </row>
    <row r="29" spans="1:10" ht="39" customHeight="1" x14ac:dyDescent="0.25">
      <c r="A29" s="133"/>
      <c r="B29" s="12" t="s">
        <v>20</v>
      </c>
      <c r="C29" s="39">
        <f t="shared" si="3"/>
        <v>1871.15</v>
      </c>
      <c r="D29" s="35">
        <f>D137</f>
        <v>869.15</v>
      </c>
      <c r="E29" s="35">
        <f>E137</f>
        <v>1002</v>
      </c>
      <c r="F29" s="39">
        <f t="shared" si="6"/>
        <v>0</v>
      </c>
      <c r="G29" s="39">
        <f t="shared" si="6"/>
        <v>0</v>
      </c>
      <c r="H29" s="39">
        <f t="shared" si="6"/>
        <v>0</v>
      </c>
      <c r="I29" s="39">
        <f t="shared" si="6"/>
        <v>0</v>
      </c>
    </row>
    <row r="30" spans="1:10" ht="18.75" x14ac:dyDescent="0.25">
      <c r="A30" s="16" t="s">
        <v>21</v>
      </c>
      <c r="B30" s="17" t="s">
        <v>18</v>
      </c>
      <c r="C30" s="39">
        <f t="shared" si="3"/>
        <v>6903.5</v>
      </c>
      <c r="D30" s="35">
        <f>D94+D164+D193</f>
        <v>3628.3</v>
      </c>
      <c r="E30" s="35">
        <f>E94+E164+E193</f>
        <v>3275.2</v>
      </c>
      <c r="F30" s="35">
        <v>0</v>
      </c>
      <c r="G30" s="35">
        <v>0</v>
      </c>
      <c r="H30" s="39">
        <v>0</v>
      </c>
      <c r="I30" s="39">
        <v>0</v>
      </c>
      <c r="J30" s="41"/>
    </row>
    <row r="31" spans="1:10" ht="18" x14ac:dyDescent="0.25">
      <c r="A31" s="15"/>
      <c r="B31" s="18" t="s">
        <v>20</v>
      </c>
      <c r="C31" s="39">
        <f t="shared" si="3"/>
        <v>6903.5</v>
      </c>
      <c r="D31" s="35">
        <f>D95+D165+D194</f>
        <v>3628.3</v>
      </c>
      <c r="E31" s="35">
        <f>E95+E165+E194</f>
        <v>3275.2</v>
      </c>
      <c r="F31" s="35">
        <v>0</v>
      </c>
      <c r="G31" s="35">
        <v>0</v>
      </c>
      <c r="H31" s="39">
        <v>0</v>
      </c>
      <c r="I31" s="39">
        <v>0</v>
      </c>
    </row>
    <row r="32" spans="1:10" s="85" customFormat="1" ht="15" x14ac:dyDescent="0.2">
      <c r="A32" s="137" t="s">
        <v>23</v>
      </c>
      <c r="B32" s="138"/>
      <c r="C32" s="138"/>
      <c r="D32" s="138"/>
      <c r="E32" s="138"/>
      <c r="F32" s="138"/>
      <c r="G32" s="138"/>
      <c r="H32" s="138"/>
      <c r="I32" s="139"/>
      <c r="J32" s="86"/>
    </row>
    <row r="33" spans="1:10" s="85" customFormat="1" ht="18.75" x14ac:dyDescent="0.3">
      <c r="A33" s="19" t="s">
        <v>17</v>
      </c>
      <c r="B33" s="10" t="s">
        <v>18</v>
      </c>
      <c r="C33" s="39">
        <f>SUM(D33:I33)</f>
        <v>13091.38</v>
      </c>
      <c r="D33" s="35">
        <f>D37</f>
        <v>538.73</v>
      </c>
      <c r="E33" s="35">
        <f t="shared" ref="E33:I34" si="7">E35+E37</f>
        <v>10781.65</v>
      </c>
      <c r="F33" s="35">
        <f t="shared" si="7"/>
        <v>621</v>
      </c>
      <c r="G33" s="35">
        <f t="shared" si="7"/>
        <v>588</v>
      </c>
      <c r="H33" s="35">
        <f t="shared" si="7"/>
        <v>562</v>
      </c>
      <c r="I33" s="35">
        <f t="shared" si="7"/>
        <v>0</v>
      </c>
    </row>
    <row r="34" spans="1:10" s="85" customFormat="1" ht="18" x14ac:dyDescent="0.25">
      <c r="A34" s="20" t="s">
        <v>19</v>
      </c>
      <c r="B34" s="12" t="s">
        <v>20</v>
      </c>
      <c r="C34" s="39">
        <f>SUM(D34:I34)</f>
        <v>13091.38</v>
      </c>
      <c r="D34" s="35">
        <f>D38</f>
        <v>538.73</v>
      </c>
      <c r="E34" s="35">
        <f t="shared" si="7"/>
        <v>10781.65</v>
      </c>
      <c r="F34" s="35">
        <f t="shared" si="7"/>
        <v>621</v>
      </c>
      <c r="G34" s="35">
        <f t="shared" si="7"/>
        <v>588</v>
      </c>
      <c r="H34" s="35">
        <f t="shared" si="7"/>
        <v>562</v>
      </c>
      <c r="I34" s="35">
        <f t="shared" si="7"/>
        <v>0</v>
      </c>
    </row>
    <row r="35" spans="1:10" s="85" customFormat="1" ht="18" x14ac:dyDescent="0.25">
      <c r="A35" s="132" t="s">
        <v>43</v>
      </c>
      <c r="B35" s="10"/>
      <c r="C35" s="39">
        <f>SUM(D35:I35)</f>
        <v>120</v>
      </c>
      <c r="D35" s="35">
        <f>D52</f>
        <v>0</v>
      </c>
      <c r="E35" s="39">
        <f>E52</f>
        <v>120</v>
      </c>
      <c r="F35" s="39">
        <v>0</v>
      </c>
      <c r="G35" s="39">
        <v>0</v>
      </c>
      <c r="H35" s="30">
        <v>0</v>
      </c>
      <c r="I35" s="39">
        <v>0</v>
      </c>
    </row>
    <row r="36" spans="1:10" s="85" customFormat="1" ht="31.5" customHeight="1" x14ac:dyDescent="0.25">
      <c r="A36" s="133"/>
      <c r="B36" s="10"/>
      <c r="C36" s="39">
        <f>SUM(D36:I36)</f>
        <v>120</v>
      </c>
      <c r="D36" s="35">
        <f>D53</f>
        <v>0</v>
      </c>
      <c r="E36" s="39">
        <f>E53</f>
        <v>120</v>
      </c>
      <c r="F36" s="39">
        <v>0</v>
      </c>
      <c r="G36" s="39">
        <v>0</v>
      </c>
      <c r="H36" s="30">
        <v>0</v>
      </c>
      <c r="I36" s="39">
        <v>0</v>
      </c>
    </row>
    <row r="37" spans="1:10" s="85" customFormat="1" ht="18.75" x14ac:dyDescent="0.3">
      <c r="A37" s="81" t="s">
        <v>21</v>
      </c>
      <c r="B37" s="26" t="s">
        <v>18</v>
      </c>
      <c r="C37" s="39">
        <f>SUM(D37:I37)</f>
        <v>12971.38</v>
      </c>
      <c r="D37" s="35">
        <f t="shared" ref="D37:I38" si="8">D42+D47+D54</f>
        <v>538.73</v>
      </c>
      <c r="E37" s="35">
        <f t="shared" si="8"/>
        <v>10661.65</v>
      </c>
      <c r="F37" s="35">
        <f t="shared" si="8"/>
        <v>621</v>
      </c>
      <c r="G37" s="35">
        <f t="shared" si="8"/>
        <v>588</v>
      </c>
      <c r="H37" s="35">
        <f t="shared" si="8"/>
        <v>562</v>
      </c>
      <c r="I37" s="35">
        <f t="shared" si="8"/>
        <v>0</v>
      </c>
    </row>
    <row r="38" spans="1:10" s="85" customFormat="1" ht="18" x14ac:dyDescent="0.25">
      <c r="A38" s="20"/>
      <c r="B38" s="18" t="s">
        <v>20</v>
      </c>
      <c r="C38" s="35">
        <f>C43+C48+C55</f>
        <v>12971.380000000001</v>
      </c>
      <c r="D38" s="35">
        <f>D43+D48+D55</f>
        <v>538.73</v>
      </c>
      <c r="E38" s="35">
        <f>E43+E48+E55</f>
        <v>10661.65</v>
      </c>
      <c r="F38" s="35">
        <f t="shared" si="8"/>
        <v>621</v>
      </c>
      <c r="G38" s="35">
        <f t="shared" si="8"/>
        <v>588</v>
      </c>
      <c r="H38" s="35">
        <f t="shared" si="8"/>
        <v>562</v>
      </c>
      <c r="I38" s="35">
        <f t="shared" si="8"/>
        <v>0</v>
      </c>
    </row>
    <row r="39" spans="1:10" ht="21.75" customHeight="1" x14ac:dyDescent="0.2">
      <c r="A39" s="137" t="s">
        <v>24</v>
      </c>
      <c r="B39" s="145"/>
      <c r="C39" s="145"/>
      <c r="D39" s="145"/>
      <c r="E39" s="145"/>
      <c r="F39" s="145"/>
      <c r="G39" s="145"/>
      <c r="H39" s="145"/>
      <c r="I39" s="146"/>
    </row>
    <row r="40" spans="1:10" ht="18.75" x14ac:dyDescent="0.3">
      <c r="A40" s="19" t="s">
        <v>17</v>
      </c>
      <c r="B40" s="10" t="s">
        <v>18</v>
      </c>
      <c r="C40" s="39">
        <f>D40+E40+F40+G40+H40</f>
        <v>608.73</v>
      </c>
      <c r="D40" s="39">
        <f t="shared" ref="D40:I43" si="9">D67+D82+D224</f>
        <v>195.42999999999998</v>
      </c>
      <c r="E40" s="39">
        <f t="shared" si="9"/>
        <v>383.3</v>
      </c>
      <c r="F40" s="39">
        <f t="shared" si="9"/>
        <v>10</v>
      </c>
      <c r="G40" s="39">
        <f t="shared" si="9"/>
        <v>10</v>
      </c>
      <c r="H40" s="39">
        <f t="shared" si="9"/>
        <v>10</v>
      </c>
      <c r="I40" s="39">
        <f t="shared" si="9"/>
        <v>0</v>
      </c>
    </row>
    <row r="41" spans="1:10" ht="18" x14ac:dyDescent="0.25">
      <c r="A41" s="20" t="s">
        <v>19</v>
      </c>
      <c r="B41" s="12" t="s">
        <v>20</v>
      </c>
      <c r="C41" s="39">
        <f>D41+E41+F41+G41+H41</f>
        <v>608.73</v>
      </c>
      <c r="D41" s="39">
        <f t="shared" si="9"/>
        <v>195.42999999999998</v>
      </c>
      <c r="E41" s="39">
        <f t="shared" si="9"/>
        <v>383.3</v>
      </c>
      <c r="F41" s="39">
        <f t="shared" si="9"/>
        <v>10</v>
      </c>
      <c r="G41" s="39">
        <f t="shared" si="9"/>
        <v>10</v>
      </c>
      <c r="H41" s="39">
        <f t="shared" si="9"/>
        <v>10</v>
      </c>
      <c r="I41" s="39">
        <f t="shared" si="9"/>
        <v>0</v>
      </c>
    </row>
    <row r="42" spans="1:10" ht="18.75" x14ac:dyDescent="0.3">
      <c r="A42" s="81" t="s">
        <v>21</v>
      </c>
      <c r="B42" s="17" t="s">
        <v>18</v>
      </c>
      <c r="C42" s="39">
        <f>D42+E42+F42+G42+H42</f>
        <v>608.73</v>
      </c>
      <c r="D42" s="39">
        <f t="shared" si="9"/>
        <v>195.42999999999998</v>
      </c>
      <c r="E42" s="39">
        <f t="shared" si="9"/>
        <v>383.3</v>
      </c>
      <c r="F42" s="39">
        <f t="shared" si="9"/>
        <v>10</v>
      </c>
      <c r="G42" s="39">
        <f t="shared" si="9"/>
        <v>10</v>
      </c>
      <c r="H42" s="39">
        <f t="shared" si="9"/>
        <v>10</v>
      </c>
      <c r="I42" s="39">
        <f t="shared" si="9"/>
        <v>0</v>
      </c>
    </row>
    <row r="43" spans="1:10" ht="18" x14ac:dyDescent="0.25">
      <c r="A43" s="20"/>
      <c r="B43" s="18" t="s">
        <v>20</v>
      </c>
      <c r="C43" s="39">
        <f>D43+E43+F43+G43+H43</f>
        <v>608.73</v>
      </c>
      <c r="D43" s="39">
        <f t="shared" si="9"/>
        <v>195.42999999999998</v>
      </c>
      <c r="E43" s="39">
        <f>E70+E85+E227</f>
        <v>383.3</v>
      </c>
      <c r="F43" s="39">
        <f t="shared" si="9"/>
        <v>10</v>
      </c>
      <c r="G43" s="39">
        <f t="shared" si="9"/>
        <v>10</v>
      </c>
      <c r="H43" s="39">
        <f t="shared" si="9"/>
        <v>10</v>
      </c>
      <c r="I43" s="39">
        <f t="shared" si="9"/>
        <v>0</v>
      </c>
    </row>
    <row r="44" spans="1:10" ht="24" customHeight="1" x14ac:dyDescent="0.2">
      <c r="A44" s="137" t="s">
        <v>25</v>
      </c>
      <c r="B44" s="138"/>
      <c r="C44" s="138"/>
      <c r="D44" s="138"/>
      <c r="E44" s="138"/>
      <c r="F44" s="138"/>
      <c r="G44" s="138"/>
      <c r="H44" s="138"/>
      <c r="I44" s="139"/>
      <c r="J44" s="59"/>
    </row>
    <row r="45" spans="1:10" ht="18.75" x14ac:dyDescent="0.25">
      <c r="A45" s="22" t="s">
        <v>17</v>
      </c>
      <c r="B45" s="10" t="s">
        <v>18</v>
      </c>
      <c r="C45" s="35">
        <f>SUM(D45:H45)</f>
        <v>11836.300000000001</v>
      </c>
      <c r="D45" s="35">
        <f>D104+D124+D176+D197+D239</f>
        <v>192.6</v>
      </c>
      <c r="E45" s="35">
        <f>E104+E124+E176+E198+E239+E147</f>
        <v>9902.7000000000007</v>
      </c>
      <c r="F45" s="35">
        <f t="shared" ref="F45:H46" si="10">F104+F124+F176+F239+F147</f>
        <v>611</v>
      </c>
      <c r="G45" s="35">
        <f t="shared" si="10"/>
        <v>578</v>
      </c>
      <c r="H45" s="35">
        <f t="shared" si="10"/>
        <v>552</v>
      </c>
      <c r="I45" s="35">
        <f>I104+I124+I176+I203+I239</f>
        <v>0</v>
      </c>
      <c r="J45" s="60"/>
    </row>
    <row r="46" spans="1:10" ht="18" x14ac:dyDescent="0.25">
      <c r="A46" s="23" t="s">
        <v>19</v>
      </c>
      <c r="B46" s="12" t="s">
        <v>20</v>
      </c>
      <c r="C46" s="35">
        <f>SUM(D46:H46)</f>
        <v>11836.300000000001</v>
      </c>
      <c r="D46" s="35">
        <f>D105+D125+D177+D198+D240</f>
        <v>192.6</v>
      </c>
      <c r="E46" s="35">
        <f>E105+E125+E177+E199+E240+E148</f>
        <v>9902.7000000000007</v>
      </c>
      <c r="F46" s="35">
        <f t="shared" si="10"/>
        <v>611</v>
      </c>
      <c r="G46" s="35">
        <f t="shared" si="10"/>
        <v>578</v>
      </c>
      <c r="H46" s="35">
        <f t="shared" si="10"/>
        <v>552</v>
      </c>
      <c r="I46" s="35">
        <f>I105+I125+I177+I204+I240</f>
        <v>0</v>
      </c>
      <c r="J46" s="60"/>
    </row>
    <row r="47" spans="1:10" ht="18.75" x14ac:dyDescent="0.25">
      <c r="A47" s="24" t="s">
        <v>21</v>
      </c>
      <c r="B47" s="17" t="s">
        <v>18</v>
      </c>
      <c r="C47" s="35">
        <f>SUM(D47:H47)</f>
        <v>11836.300000000001</v>
      </c>
      <c r="D47" s="35">
        <f>D106+D126+D178+D199+D241</f>
        <v>192.6</v>
      </c>
      <c r="E47" s="35">
        <f>E106+E126+E178+E200+E241+E149</f>
        <v>9902.7000000000007</v>
      </c>
      <c r="F47" s="35">
        <f>F106+F126+F178+F206+F241+F149</f>
        <v>611</v>
      </c>
      <c r="G47" s="35">
        <f>G106+G126+G178+G206+G241+G149</f>
        <v>578</v>
      </c>
      <c r="H47" s="35">
        <f>H106+H126+H178+H206+H241+H149</f>
        <v>552</v>
      </c>
      <c r="I47" s="35">
        <f>I106+I126+I178+I205+I241</f>
        <v>0</v>
      </c>
      <c r="J47" s="60"/>
    </row>
    <row r="48" spans="1:10" ht="18.75" x14ac:dyDescent="0.25">
      <c r="A48" s="24"/>
      <c r="B48" s="17" t="s">
        <v>20</v>
      </c>
      <c r="C48" s="35">
        <f>SUM(D48:H48)</f>
        <v>11836.300000000001</v>
      </c>
      <c r="D48" s="35">
        <f>D107+D127+D179+D206+D242+D150</f>
        <v>192.6</v>
      </c>
      <c r="E48" s="35">
        <f>E107+E127+E179+E206+E242+E150</f>
        <v>9902.7000000000007</v>
      </c>
      <c r="F48" s="35">
        <f>F107+F127+F179+F206+F242+F150</f>
        <v>611</v>
      </c>
      <c r="G48" s="35">
        <f>G107+G127+G179+G206+G242</f>
        <v>578</v>
      </c>
      <c r="H48" s="35">
        <f>H107+H127+H179+H206+H242</f>
        <v>552</v>
      </c>
      <c r="I48" s="35">
        <f>I107+I127+I179+I206+I242</f>
        <v>0</v>
      </c>
      <c r="J48" s="60"/>
    </row>
    <row r="49" spans="1:11" ht="21.75" customHeight="1" x14ac:dyDescent="0.2">
      <c r="A49" s="137" t="s">
        <v>26</v>
      </c>
      <c r="B49" s="138"/>
      <c r="C49" s="138"/>
      <c r="D49" s="138"/>
      <c r="E49" s="138"/>
      <c r="F49" s="138"/>
      <c r="G49" s="138"/>
      <c r="H49" s="138"/>
      <c r="I49" s="139"/>
      <c r="J49" s="59"/>
    </row>
    <row r="50" spans="1:11" ht="18.75" x14ac:dyDescent="0.25">
      <c r="A50" s="22" t="s">
        <v>17</v>
      </c>
      <c r="B50" s="10" t="s">
        <v>18</v>
      </c>
      <c r="C50" s="39">
        <f t="shared" ref="C50:C55" si="11">D50+E50</f>
        <v>646.34999999999991</v>
      </c>
      <c r="D50" s="39">
        <f>D109+D152+D181+D208</f>
        <v>150.69999999999999</v>
      </c>
      <c r="E50" s="39">
        <f>E54+E52</f>
        <v>495.65</v>
      </c>
      <c r="F50" s="39">
        <f t="shared" ref="F50:I51" si="12">F109+F152+F181+F208</f>
        <v>0</v>
      </c>
      <c r="G50" s="39">
        <f t="shared" si="12"/>
        <v>0</v>
      </c>
      <c r="H50" s="39">
        <f t="shared" si="12"/>
        <v>0</v>
      </c>
      <c r="I50" s="39">
        <f t="shared" si="12"/>
        <v>0</v>
      </c>
      <c r="J50" s="60"/>
    </row>
    <row r="51" spans="1:11" ht="18" x14ac:dyDescent="0.25">
      <c r="A51" s="23" t="s">
        <v>19</v>
      </c>
      <c r="B51" s="12" t="s">
        <v>20</v>
      </c>
      <c r="C51" s="39">
        <f t="shared" si="11"/>
        <v>646.34999999999991</v>
      </c>
      <c r="D51" s="39">
        <f>D110+D153+D182+D209</f>
        <v>150.69999999999999</v>
      </c>
      <c r="E51" s="39">
        <f>E55+E53</f>
        <v>495.65</v>
      </c>
      <c r="F51" s="39">
        <f t="shared" si="12"/>
        <v>0</v>
      </c>
      <c r="G51" s="39">
        <f t="shared" si="12"/>
        <v>0</v>
      </c>
      <c r="H51" s="39">
        <f t="shared" si="12"/>
        <v>0</v>
      </c>
      <c r="I51" s="39">
        <f t="shared" si="12"/>
        <v>0</v>
      </c>
      <c r="J51" s="60"/>
    </row>
    <row r="52" spans="1:11" ht="18" x14ac:dyDescent="0.25">
      <c r="A52" s="132" t="s">
        <v>43</v>
      </c>
      <c r="B52" s="10" t="s">
        <v>18</v>
      </c>
      <c r="C52" s="39">
        <f t="shared" si="11"/>
        <v>120</v>
      </c>
      <c r="D52" s="39">
        <v>0</v>
      </c>
      <c r="E52" s="39">
        <f>E154</f>
        <v>120</v>
      </c>
      <c r="F52" s="39">
        <v>0</v>
      </c>
      <c r="G52" s="39">
        <v>0</v>
      </c>
      <c r="H52" s="30">
        <v>0</v>
      </c>
      <c r="I52" s="30">
        <v>0</v>
      </c>
      <c r="J52" s="60"/>
    </row>
    <row r="53" spans="1:11" ht="29.25" customHeight="1" x14ac:dyDescent="0.25">
      <c r="A53" s="133"/>
      <c r="B53" s="12" t="s">
        <v>20</v>
      </c>
      <c r="C53" s="39">
        <f t="shared" si="11"/>
        <v>120</v>
      </c>
      <c r="D53" s="39">
        <v>0</v>
      </c>
      <c r="E53" s="39">
        <f>E155</f>
        <v>120</v>
      </c>
      <c r="F53" s="39">
        <v>0</v>
      </c>
      <c r="G53" s="39">
        <v>0</v>
      </c>
      <c r="H53" s="30">
        <v>0</v>
      </c>
      <c r="I53" s="30">
        <v>0</v>
      </c>
      <c r="J53" s="60"/>
    </row>
    <row r="54" spans="1:11" ht="18.75" x14ac:dyDescent="0.25">
      <c r="A54" s="24" t="s">
        <v>21</v>
      </c>
      <c r="B54" s="17" t="s">
        <v>18</v>
      </c>
      <c r="C54" s="39">
        <f t="shared" si="11"/>
        <v>526.34999999999991</v>
      </c>
      <c r="D54" s="39">
        <f t="shared" ref="D54:I55" si="13">D111+D183+D210</f>
        <v>150.69999999999999</v>
      </c>
      <c r="E54" s="39">
        <f t="shared" si="13"/>
        <v>375.65</v>
      </c>
      <c r="F54" s="39">
        <f t="shared" si="13"/>
        <v>0</v>
      </c>
      <c r="G54" s="39">
        <f t="shared" si="13"/>
        <v>0</v>
      </c>
      <c r="H54" s="39">
        <f t="shared" si="13"/>
        <v>0</v>
      </c>
      <c r="I54" s="39">
        <f t="shared" si="13"/>
        <v>0</v>
      </c>
      <c r="J54" s="60"/>
      <c r="K54" s="61"/>
    </row>
    <row r="55" spans="1:11" ht="18.75" x14ac:dyDescent="0.25">
      <c r="A55" s="24"/>
      <c r="B55" s="18" t="s">
        <v>20</v>
      </c>
      <c r="C55" s="39">
        <f t="shared" si="11"/>
        <v>526.34999999999991</v>
      </c>
      <c r="D55" s="39">
        <f t="shared" si="13"/>
        <v>150.69999999999999</v>
      </c>
      <c r="E55" s="39">
        <f t="shared" si="13"/>
        <v>375.65</v>
      </c>
      <c r="F55" s="39">
        <f t="shared" si="13"/>
        <v>0</v>
      </c>
      <c r="G55" s="39">
        <f t="shared" si="13"/>
        <v>0</v>
      </c>
      <c r="H55" s="39">
        <f t="shared" si="13"/>
        <v>0</v>
      </c>
      <c r="I55" s="39">
        <f t="shared" si="13"/>
        <v>0</v>
      </c>
    </row>
    <row r="56" spans="1:11" s="85" customFormat="1" ht="26.25" customHeight="1" x14ac:dyDescent="0.2">
      <c r="A56" s="149" t="s">
        <v>44</v>
      </c>
      <c r="B56" s="150"/>
      <c r="C56" s="150"/>
      <c r="D56" s="150"/>
      <c r="E56" s="150"/>
      <c r="F56" s="150"/>
      <c r="G56" s="150"/>
      <c r="H56" s="150"/>
      <c r="I56" s="151"/>
    </row>
    <row r="57" spans="1:11" s="85" customFormat="1" ht="18.75" x14ac:dyDescent="0.2">
      <c r="A57" s="25" t="s">
        <v>17</v>
      </c>
      <c r="B57" s="62" t="s">
        <v>18</v>
      </c>
      <c r="C57" s="39">
        <f>C59</f>
        <v>99.72999999999999</v>
      </c>
      <c r="D57" s="39">
        <f>D62</f>
        <v>39.729999999999997</v>
      </c>
      <c r="E57" s="35">
        <f>E59</f>
        <v>30</v>
      </c>
      <c r="F57" s="35">
        <f>F59</f>
        <v>10</v>
      </c>
      <c r="G57" s="35">
        <f>G59</f>
        <v>10</v>
      </c>
      <c r="H57" s="39">
        <v>30</v>
      </c>
      <c r="I57" s="39">
        <v>0</v>
      </c>
    </row>
    <row r="58" spans="1:11" s="85" customFormat="1" ht="18" x14ac:dyDescent="0.2">
      <c r="A58" s="15" t="s">
        <v>19</v>
      </c>
      <c r="B58" s="63" t="s">
        <v>20</v>
      </c>
      <c r="C58" s="39">
        <f>C63</f>
        <v>99.72999999999999</v>
      </c>
      <c r="D58" s="39">
        <f t="shared" ref="D58:I58" si="14">D63</f>
        <v>39.729999999999997</v>
      </c>
      <c r="E58" s="39">
        <f t="shared" si="14"/>
        <v>30</v>
      </c>
      <c r="F58" s="39">
        <f t="shared" si="14"/>
        <v>10</v>
      </c>
      <c r="G58" s="39">
        <f t="shared" si="14"/>
        <v>10</v>
      </c>
      <c r="H58" s="39">
        <f t="shared" si="14"/>
        <v>10</v>
      </c>
      <c r="I58" s="39">
        <f t="shared" si="14"/>
        <v>0</v>
      </c>
    </row>
    <row r="59" spans="1:11" s="85" customFormat="1" ht="18.75" x14ac:dyDescent="0.3">
      <c r="A59" s="81" t="s">
        <v>21</v>
      </c>
      <c r="B59" s="17" t="s">
        <v>18</v>
      </c>
      <c r="C59" s="39">
        <f>C64</f>
        <v>99.72999999999999</v>
      </c>
      <c r="D59" s="39">
        <f>D64</f>
        <v>39.729999999999997</v>
      </c>
      <c r="E59" s="39">
        <f>E64+E71</f>
        <v>30</v>
      </c>
      <c r="F59" s="39">
        <f>F64+F71</f>
        <v>10</v>
      </c>
      <c r="G59" s="39">
        <f>G64+G71</f>
        <v>10</v>
      </c>
      <c r="H59" s="30">
        <v>30</v>
      </c>
      <c r="I59" s="39">
        <v>0</v>
      </c>
    </row>
    <row r="60" spans="1:11" s="85" customFormat="1" ht="18" x14ac:dyDescent="0.25">
      <c r="A60" s="20"/>
      <c r="B60" s="18" t="s">
        <v>20</v>
      </c>
      <c r="C60" s="39">
        <f>C65</f>
        <v>99.72999999999999</v>
      </c>
      <c r="D60" s="39">
        <f>D65</f>
        <v>39.729999999999997</v>
      </c>
      <c r="E60" s="39">
        <f>E65</f>
        <v>30</v>
      </c>
      <c r="F60" s="39">
        <f>F65</f>
        <v>10</v>
      </c>
      <c r="G60" s="39">
        <f>G65</f>
        <v>10</v>
      </c>
      <c r="H60" s="39">
        <f>H65</f>
        <v>10</v>
      </c>
      <c r="I60" s="39">
        <v>0</v>
      </c>
    </row>
    <row r="61" spans="1:11" s="85" customFormat="1" ht="24" customHeight="1" x14ac:dyDescent="0.25">
      <c r="A61" s="140" t="s">
        <v>23</v>
      </c>
      <c r="B61" s="130"/>
      <c r="C61" s="130"/>
      <c r="D61" s="130"/>
      <c r="E61" s="130"/>
      <c r="F61" s="130"/>
      <c r="G61" s="130"/>
      <c r="H61" s="130"/>
      <c r="I61" s="131"/>
    </row>
    <row r="62" spans="1:11" s="85" customFormat="1" ht="18.75" x14ac:dyDescent="0.3">
      <c r="A62" s="19" t="s">
        <v>17</v>
      </c>
      <c r="B62" s="10" t="s">
        <v>18</v>
      </c>
      <c r="C62" s="39">
        <f>C64</f>
        <v>99.72999999999999</v>
      </c>
      <c r="D62" s="39">
        <f t="shared" ref="D62:F63" si="15">D67</f>
        <v>39.729999999999997</v>
      </c>
      <c r="E62" s="39">
        <f t="shared" si="15"/>
        <v>30</v>
      </c>
      <c r="F62" s="39">
        <f t="shared" si="15"/>
        <v>10</v>
      </c>
      <c r="G62" s="39">
        <f>G64</f>
        <v>10</v>
      </c>
      <c r="H62" s="39">
        <f>H64</f>
        <v>10</v>
      </c>
      <c r="I62" s="39">
        <v>0</v>
      </c>
    </row>
    <row r="63" spans="1:11" s="85" customFormat="1" ht="18" x14ac:dyDescent="0.25">
      <c r="A63" s="20" t="s">
        <v>19</v>
      </c>
      <c r="B63" s="12" t="s">
        <v>20</v>
      </c>
      <c r="C63" s="39">
        <f>C68</f>
        <v>99.72999999999999</v>
      </c>
      <c r="D63" s="39">
        <f t="shared" si="15"/>
        <v>39.729999999999997</v>
      </c>
      <c r="E63" s="39">
        <f t="shared" si="15"/>
        <v>30</v>
      </c>
      <c r="F63" s="39">
        <f t="shared" si="15"/>
        <v>10</v>
      </c>
      <c r="G63" s="39">
        <f>G65</f>
        <v>10</v>
      </c>
      <c r="H63" s="39">
        <f>H65</f>
        <v>10</v>
      </c>
      <c r="I63" s="39">
        <v>0</v>
      </c>
    </row>
    <row r="64" spans="1:11" s="85" customFormat="1" ht="18.75" x14ac:dyDescent="0.3">
      <c r="A64" s="81" t="s">
        <v>21</v>
      </c>
      <c r="B64" s="26" t="s">
        <v>18</v>
      </c>
      <c r="C64" s="39">
        <f>D64+E64+F64+G64+H64+I64</f>
        <v>99.72999999999999</v>
      </c>
      <c r="D64" s="39">
        <f t="shared" ref="D64:I64" si="16">D69</f>
        <v>39.729999999999997</v>
      </c>
      <c r="E64" s="39">
        <f t="shared" si="16"/>
        <v>30</v>
      </c>
      <c r="F64" s="39">
        <f t="shared" si="16"/>
        <v>10</v>
      </c>
      <c r="G64" s="39">
        <f>G69</f>
        <v>10</v>
      </c>
      <c r="H64" s="39">
        <f>H69</f>
        <v>10</v>
      </c>
      <c r="I64" s="39">
        <f t="shared" si="16"/>
        <v>0</v>
      </c>
    </row>
    <row r="65" spans="1:10" s="85" customFormat="1" ht="18" x14ac:dyDescent="0.25">
      <c r="A65" s="20"/>
      <c r="B65" s="18" t="s">
        <v>20</v>
      </c>
      <c r="C65" s="39">
        <f>D65+E65+F65+G65+H65+I65</f>
        <v>99.72999999999999</v>
      </c>
      <c r="D65" s="39">
        <f t="shared" ref="D65:I65" si="17">D70</f>
        <v>39.729999999999997</v>
      </c>
      <c r="E65" s="39">
        <f t="shared" si="17"/>
        <v>30</v>
      </c>
      <c r="F65" s="39">
        <f t="shared" si="17"/>
        <v>10</v>
      </c>
      <c r="G65" s="39">
        <f t="shared" si="17"/>
        <v>10</v>
      </c>
      <c r="H65" s="39">
        <f t="shared" si="17"/>
        <v>10</v>
      </c>
      <c r="I65" s="39">
        <f t="shared" si="17"/>
        <v>0</v>
      </c>
    </row>
    <row r="66" spans="1:10" s="85" customFormat="1" ht="27.95" customHeight="1" x14ac:dyDescent="0.25">
      <c r="A66" s="140" t="s">
        <v>24</v>
      </c>
      <c r="B66" s="130"/>
      <c r="C66" s="130"/>
      <c r="D66" s="130"/>
      <c r="E66" s="130"/>
      <c r="F66" s="130"/>
      <c r="G66" s="130"/>
      <c r="H66" s="130"/>
      <c r="I66" s="131"/>
    </row>
    <row r="67" spans="1:10" s="85" customFormat="1" ht="18.75" x14ac:dyDescent="0.3">
      <c r="A67" s="19" t="s">
        <v>17</v>
      </c>
      <c r="B67" s="10" t="s">
        <v>18</v>
      </c>
      <c r="C67" s="39">
        <f t="shared" ref="C67:H67" si="18">C69</f>
        <v>99.72999999999999</v>
      </c>
      <c r="D67" s="39">
        <f t="shared" si="18"/>
        <v>39.729999999999997</v>
      </c>
      <c r="E67" s="39">
        <f t="shared" si="18"/>
        <v>30</v>
      </c>
      <c r="F67" s="39">
        <f t="shared" si="18"/>
        <v>10</v>
      </c>
      <c r="G67" s="39">
        <f t="shared" si="18"/>
        <v>10</v>
      </c>
      <c r="H67" s="39">
        <f t="shared" si="18"/>
        <v>10</v>
      </c>
      <c r="I67" s="39">
        <v>0</v>
      </c>
    </row>
    <row r="68" spans="1:10" s="85" customFormat="1" ht="18" x14ac:dyDescent="0.25">
      <c r="A68" s="20" t="s">
        <v>19</v>
      </c>
      <c r="B68" s="12" t="s">
        <v>20</v>
      </c>
      <c r="C68" s="39">
        <f>C70</f>
        <v>99.72999999999999</v>
      </c>
      <c r="D68" s="39">
        <f>D70</f>
        <v>39.729999999999997</v>
      </c>
      <c r="E68" s="39">
        <f>E70</f>
        <v>30</v>
      </c>
      <c r="F68" s="39">
        <v>10</v>
      </c>
      <c r="G68" s="39">
        <f>G70</f>
        <v>10</v>
      </c>
      <c r="H68" s="39">
        <v>10</v>
      </c>
      <c r="I68" s="39">
        <v>0</v>
      </c>
    </row>
    <row r="69" spans="1:10" s="85" customFormat="1" ht="19.5" customHeight="1" x14ac:dyDescent="0.3">
      <c r="A69" s="71" t="s">
        <v>21</v>
      </c>
      <c r="B69" s="17" t="s">
        <v>18</v>
      </c>
      <c r="C69" s="39">
        <f>SUM(D69:I69)</f>
        <v>99.72999999999999</v>
      </c>
      <c r="D69" s="39">
        <v>39.729999999999997</v>
      </c>
      <c r="E69" s="39">
        <v>30</v>
      </c>
      <c r="F69" s="39">
        <v>10</v>
      </c>
      <c r="G69" s="39">
        <v>10</v>
      </c>
      <c r="H69" s="30">
        <v>10</v>
      </c>
      <c r="I69" s="39">
        <v>0</v>
      </c>
      <c r="J69" s="85" t="s">
        <v>63</v>
      </c>
    </row>
    <row r="70" spans="1:10" s="85" customFormat="1" ht="23.25" customHeight="1" x14ac:dyDescent="0.25">
      <c r="A70" s="70"/>
      <c r="B70" s="18" t="s">
        <v>20</v>
      </c>
      <c r="C70" s="39">
        <f>SUM(D70:I70)</f>
        <v>99.72999999999999</v>
      </c>
      <c r="D70" s="39">
        <v>39.729999999999997</v>
      </c>
      <c r="E70" s="39">
        <v>30</v>
      </c>
      <c r="F70" s="39">
        <v>10</v>
      </c>
      <c r="G70" s="39">
        <v>10</v>
      </c>
      <c r="H70" s="30">
        <v>10</v>
      </c>
      <c r="I70" s="39">
        <v>0</v>
      </c>
    </row>
    <row r="71" spans="1:10" s="85" customFormat="1" ht="26.25" customHeight="1" x14ac:dyDescent="0.2">
      <c r="A71" s="149" t="s">
        <v>34</v>
      </c>
      <c r="B71" s="150"/>
      <c r="C71" s="150"/>
      <c r="D71" s="150"/>
      <c r="E71" s="150"/>
      <c r="F71" s="150"/>
      <c r="G71" s="150"/>
      <c r="H71" s="150"/>
      <c r="I71" s="151"/>
    </row>
    <row r="72" spans="1:10" s="85" customFormat="1" ht="18.75" x14ac:dyDescent="0.2">
      <c r="A72" s="25" t="s">
        <v>17</v>
      </c>
      <c r="B72" s="62" t="s">
        <v>18</v>
      </c>
      <c r="C72" s="39">
        <f>C74</f>
        <v>173</v>
      </c>
      <c r="D72" s="39">
        <f>D74</f>
        <v>1</v>
      </c>
      <c r="E72" s="39">
        <f>E74</f>
        <v>173</v>
      </c>
      <c r="F72" s="39">
        <f>F74</f>
        <v>0</v>
      </c>
      <c r="G72" s="35">
        <v>0</v>
      </c>
      <c r="H72" s="39">
        <v>0</v>
      </c>
      <c r="I72" s="39">
        <v>0</v>
      </c>
    </row>
    <row r="73" spans="1:10" s="85" customFormat="1" ht="18" x14ac:dyDescent="0.2">
      <c r="A73" s="15" t="s">
        <v>19</v>
      </c>
      <c r="B73" s="63" t="s">
        <v>20</v>
      </c>
      <c r="C73" s="39">
        <f>C75</f>
        <v>173</v>
      </c>
      <c r="D73" s="39">
        <f t="shared" ref="D73:I73" si="19">D75</f>
        <v>1</v>
      </c>
      <c r="E73" s="39">
        <f t="shared" si="19"/>
        <v>173</v>
      </c>
      <c r="F73" s="39">
        <f t="shared" si="19"/>
        <v>0</v>
      </c>
      <c r="G73" s="39">
        <f t="shared" si="19"/>
        <v>0</v>
      </c>
      <c r="H73" s="39">
        <f t="shared" si="19"/>
        <v>0</v>
      </c>
      <c r="I73" s="39">
        <f t="shared" si="19"/>
        <v>0</v>
      </c>
    </row>
    <row r="74" spans="1:10" s="85" customFormat="1" ht="18.75" x14ac:dyDescent="0.3">
      <c r="A74" s="81" t="s">
        <v>21</v>
      </c>
      <c r="B74" s="17" t="s">
        <v>18</v>
      </c>
      <c r="C74" s="39">
        <f>C79</f>
        <v>173</v>
      </c>
      <c r="D74" s="39">
        <f t="shared" ref="D74:I74" si="20">D79</f>
        <v>1</v>
      </c>
      <c r="E74" s="39">
        <f t="shared" si="20"/>
        <v>173</v>
      </c>
      <c r="F74" s="39">
        <f t="shared" si="20"/>
        <v>0</v>
      </c>
      <c r="G74" s="39">
        <f t="shared" si="20"/>
        <v>0</v>
      </c>
      <c r="H74" s="39">
        <f t="shared" si="20"/>
        <v>0</v>
      </c>
      <c r="I74" s="39">
        <f t="shared" si="20"/>
        <v>0</v>
      </c>
    </row>
    <row r="75" spans="1:10" s="85" customFormat="1" ht="18" x14ac:dyDescent="0.25">
      <c r="A75" s="20"/>
      <c r="B75" s="18" t="s">
        <v>20</v>
      </c>
      <c r="C75" s="39">
        <f>C80</f>
        <v>173</v>
      </c>
      <c r="D75" s="39">
        <f t="shared" ref="D75:I75" si="21">D80</f>
        <v>1</v>
      </c>
      <c r="E75" s="39">
        <f t="shared" si="21"/>
        <v>173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</row>
    <row r="76" spans="1:10" s="85" customFormat="1" ht="22.5" customHeight="1" x14ac:dyDescent="0.25">
      <c r="A76" s="140" t="s">
        <v>23</v>
      </c>
      <c r="B76" s="141"/>
      <c r="C76" s="141"/>
      <c r="D76" s="141"/>
      <c r="E76" s="141"/>
      <c r="F76" s="141"/>
      <c r="G76" s="141"/>
      <c r="H76" s="141"/>
      <c r="I76" s="142"/>
    </row>
    <row r="77" spans="1:10" s="85" customFormat="1" ht="18.75" x14ac:dyDescent="0.3">
      <c r="A77" s="19" t="s">
        <v>17</v>
      </c>
      <c r="B77" s="10" t="s">
        <v>18</v>
      </c>
      <c r="C77" s="39">
        <f>E77</f>
        <v>173</v>
      </c>
      <c r="D77" s="108">
        <f>D82</f>
        <v>1</v>
      </c>
      <c r="E77" s="39">
        <f>E79</f>
        <v>173</v>
      </c>
      <c r="F77" s="108">
        <f>F82</f>
        <v>0</v>
      </c>
      <c r="G77" s="108">
        <f>G82</f>
        <v>0</v>
      </c>
      <c r="H77" s="108">
        <f>H82</f>
        <v>0</v>
      </c>
      <c r="I77" s="108">
        <f t="shared" ref="F77:I78" si="22">I82</f>
        <v>0</v>
      </c>
    </row>
    <row r="78" spans="1:10" s="85" customFormat="1" ht="19.5" customHeight="1" x14ac:dyDescent="0.25">
      <c r="A78" s="20" t="s">
        <v>19</v>
      </c>
      <c r="B78" s="12" t="s">
        <v>20</v>
      </c>
      <c r="C78" s="39">
        <f>E78</f>
        <v>173</v>
      </c>
      <c r="D78" s="108">
        <f>D83</f>
        <v>1</v>
      </c>
      <c r="E78" s="39">
        <f>E80</f>
        <v>173</v>
      </c>
      <c r="F78" s="108">
        <f t="shared" si="22"/>
        <v>0</v>
      </c>
      <c r="G78" s="108">
        <f t="shared" si="22"/>
        <v>0</v>
      </c>
      <c r="H78" s="108">
        <f t="shared" si="22"/>
        <v>0</v>
      </c>
      <c r="I78" s="108">
        <f t="shared" si="22"/>
        <v>0</v>
      </c>
    </row>
    <row r="79" spans="1:10" s="85" customFormat="1" ht="19.5" customHeight="1" x14ac:dyDescent="0.25">
      <c r="A79" s="24" t="s">
        <v>21</v>
      </c>
      <c r="B79" s="17" t="s">
        <v>18</v>
      </c>
      <c r="C79" s="108">
        <f>E79</f>
        <v>173</v>
      </c>
      <c r="D79" s="108">
        <f>D84</f>
        <v>1</v>
      </c>
      <c r="E79" s="108">
        <f t="shared" ref="E79:I80" si="23">E84</f>
        <v>173</v>
      </c>
      <c r="F79" s="108">
        <f t="shared" si="23"/>
        <v>0</v>
      </c>
      <c r="G79" s="108">
        <f t="shared" si="23"/>
        <v>0</v>
      </c>
      <c r="H79" s="108">
        <f t="shared" si="23"/>
        <v>0</v>
      </c>
      <c r="I79" s="108">
        <f t="shared" si="23"/>
        <v>0</v>
      </c>
    </row>
    <row r="80" spans="1:10" s="85" customFormat="1" ht="19.5" customHeight="1" x14ac:dyDescent="0.25">
      <c r="A80" s="66"/>
      <c r="B80" s="18" t="s">
        <v>20</v>
      </c>
      <c r="C80" s="108">
        <f>E80</f>
        <v>173</v>
      </c>
      <c r="D80" s="108">
        <f>D85</f>
        <v>1</v>
      </c>
      <c r="E80" s="108">
        <f t="shared" si="23"/>
        <v>173</v>
      </c>
      <c r="F80" s="108">
        <f t="shared" si="23"/>
        <v>0</v>
      </c>
      <c r="G80" s="108">
        <f t="shared" si="23"/>
        <v>0</v>
      </c>
      <c r="H80" s="108">
        <f t="shared" si="23"/>
        <v>0</v>
      </c>
      <c r="I80" s="108">
        <f t="shared" si="23"/>
        <v>0</v>
      </c>
    </row>
    <row r="81" spans="1:10" s="85" customFormat="1" ht="18" x14ac:dyDescent="0.2">
      <c r="A81" s="129" t="s">
        <v>24</v>
      </c>
      <c r="B81" s="130"/>
      <c r="C81" s="130"/>
      <c r="D81" s="130"/>
      <c r="E81" s="130"/>
      <c r="F81" s="130"/>
      <c r="G81" s="130"/>
      <c r="H81" s="130"/>
      <c r="I81" s="131"/>
    </row>
    <row r="82" spans="1:10" s="85" customFormat="1" ht="18.75" x14ac:dyDescent="0.25">
      <c r="A82" s="22" t="s">
        <v>17</v>
      </c>
      <c r="B82" s="10" t="s">
        <v>18</v>
      </c>
      <c r="C82" s="39">
        <f t="shared" ref="C82:F83" si="24">C84</f>
        <v>173</v>
      </c>
      <c r="D82" s="39">
        <f t="shared" si="24"/>
        <v>1</v>
      </c>
      <c r="E82" s="39">
        <f t="shared" si="24"/>
        <v>173</v>
      </c>
      <c r="F82" s="39">
        <f t="shared" si="24"/>
        <v>0</v>
      </c>
      <c r="G82" s="35">
        <v>0</v>
      </c>
      <c r="H82" s="39">
        <v>0</v>
      </c>
      <c r="I82" s="39">
        <v>0</v>
      </c>
    </row>
    <row r="83" spans="1:10" s="85" customFormat="1" ht="18" customHeight="1" x14ac:dyDescent="0.25">
      <c r="A83" s="23" t="s">
        <v>19</v>
      </c>
      <c r="B83" s="12" t="s">
        <v>20</v>
      </c>
      <c r="C83" s="39">
        <f t="shared" si="24"/>
        <v>173</v>
      </c>
      <c r="D83" s="39">
        <f t="shared" si="24"/>
        <v>1</v>
      </c>
      <c r="E83" s="39">
        <f t="shared" si="24"/>
        <v>173</v>
      </c>
      <c r="F83" s="39">
        <f t="shared" si="24"/>
        <v>0</v>
      </c>
      <c r="G83" s="35">
        <v>0</v>
      </c>
      <c r="H83" s="39">
        <v>0</v>
      </c>
      <c r="I83" s="39">
        <v>0</v>
      </c>
    </row>
    <row r="84" spans="1:10" s="85" customFormat="1" ht="28.7" customHeight="1" x14ac:dyDescent="0.25">
      <c r="A84" s="24" t="s">
        <v>21</v>
      </c>
      <c r="B84" s="17" t="s">
        <v>18</v>
      </c>
      <c r="C84" s="39">
        <f>E84</f>
        <v>173</v>
      </c>
      <c r="D84" s="39">
        <v>1</v>
      </c>
      <c r="E84" s="39">
        <v>173</v>
      </c>
      <c r="F84" s="39">
        <v>0</v>
      </c>
      <c r="G84" s="39">
        <v>0</v>
      </c>
      <c r="H84" s="30">
        <v>0</v>
      </c>
      <c r="I84" s="39">
        <v>0</v>
      </c>
      <c r="J84" s="85" t="s">
        <v>46</v>
      </c>
    </row>
    <row r="85" spans="1:10" s="85" customFormat="1" ht="24" customHeight="1" x14ac:dyDescent="0.25">
      <c r="A85" s="66"/>
      <c r="B85" s="18" t="s">
        <v>20</v>
      </c>
      <c r="C85" s="39">
        <f>E85</f>
        <v>173</v>
      </c>
      <c r="D85" s="39">
        <v>1</v>
      </c>
      <c r="E85" s="39">
        <v>173</v>
      </c>
      <c r="F85" s="39">
        <v>0</v>
      </c>
      <c r="G85" s="39">
        <v>0</v>
      </c>
      <c r="H85" s="30">
        <v>0</v>
      </c>
      <c r="I85" s="39">
        <v>0</v>
      </c>
    </row>
    <row r="86" spans="1:10" s="85" customFormat="1" ht="33" customHeight="1" x14ac:dyDescent="0.25">
      <c r="A86" s="126" t="s">
        <v>27</v>
      </c>
      <c r="B86" s="127"/>
      <c r="C86" s="127"/>
      <c r="D86" s="127"/>
      <c r="E86" s="127"/>
      <c r="F86" s="127"/>
      <c r="G86" s="127"/>
      <c r="H86" s="127"/>
      <c r="I86" s="128"/>
    </row>
    <row r="87" spans="1:10" s="85" customFormat="1" ht="33" customHeight="1" x14ac:dyDescent="0.3">
      <c r="A87" s="65" t="s">
        <v>17</v>
      </c>
      <c r="B87" s="8" t="s">
        <v>18</v>
      </c>
      <c r="C87" s="39">
        <f t="shared" ref="C87:H88" si="25">C89</f>
        <v>1391.1799999999998</v>
      </c>
      <c r="D87" s="39">
        <f t="shared" si="25"/>
        <v>547.53</v>
      </c>
      <c r="E87" s="39">
        <f t="shared" si="25"/>
        <v>843.65</v>
      </c>
      <c r="F87" s="39">
        <f t="shared" si="25"/>
        <v>0</v>
      </c>
      <c r="G87" s="39">
        <f t="shared" si="25"/>
        <v>0</v>
      </c>
      <c r="H87" s="39">
        <f t="shared" si="25"/>
        <v>0</v>
      </c>
      <c r="I87" s="39">
        <v>0</v>
      </c>
    </row>
    <row r="88" spans="1:10" s="85" customFormat="1" ht="33" customHeight="1" x14ac:dyDescent="0.25">
      <c r="A88" s="20" t="s">
        <v>19</v>
      </c>
      <c r="B88" s="12" t="s">
        <v>20</v>
      </c>
      <c r="C88" s="39">
        <f t="shared" si="25"/>
        <v>1391.1799999999998</v>
      </c>
      <c r="D88" s="39">
        <f t="shared" si="25"/>
        <v>547.53</v>
      </c>
      <c r="E88" s="39">
        <f t="shared" si="25"/>
        <v>843.65</v>
      </c>
      <c r="F88" s="39">
        <f t="shared" si="25"/>
        <v>0</v>
      </c>
      <c r="G88" s="39">
        <f t="shared" si="25"/>
        <v>0</v>
      </c>
      <c r="H88" s="39">
        <f t="shared" si="25"/>
        <v>0</v>
      </c>
      <c r="I88" s="39">
        <v>0</v>
      </c>
    </row>
    <row r="89" spans="1:10" s="85" customFormat="1" ht="33" customHeight="1" x14ac:dyDescent="0.3">
      <c r="A89" s="21" t="s">
        <v>21</v>
      </c>
      <c r="B89" s="17" t="s">
        <v>18</v>
      </c>
      <c r="C89" s="39">
        <f t="shared" ref="C89:G90" si="26">C94+C101</f>
        <v>1391.1799999999998</v>
      </c>
      <c r="D89" s="39">
        <f t="shared" si="26"/>
        <v>547.53</v>
      </c>
      <c r="E89" s="39">
        <f t="shared" si="26"/>
        <v>843.65</v>
      </c>
      <c r="F89" s="39">
        <f t="shared" si="26"/>
        <v>0</v>
      </c>
      <c r="G89" s="39">
        <f t="shared" si="26"/>
        <v>0</v>
      </c>
      <c r="H89" s="30">
        <v>0</v>
      </c>
      <c r="I89" s="39">
        <v>0</v>
      </c>
    </row>
    <row r="90" spans="1:10" s="85" customFormat="1" ht="33" customHeight="1" x14ac:dyDescent="0.25">
      <c r="A90" s="20"/>
      <c r="B90" s="18" t="s">
        <v>20</v>
      </c>
      <c r="C90" s="39">
        <f t="shared" si="26"/>
        <v>1391.1799999999998</v>
      </c>
      <c r="D90" s="39">
        <f t="shared" si="26"/>
        <v>547.53</v>
      </c>
      <c r="E90" s="39">
        <f t="shared" si="26"/>
        <v>843.65</v>
      </c>
      <c r="F90" s="39">
        <f t="shared" si="26"/>
        <v>0</v>
      </c>
      <c r="G90" s="39">
        <f t="shared" si="26"/>
        <v>0</v>
      </c>
      <c r="H90" s="39">
        <f>H95+H102</f>
        <v>0</v>
      </c>
      <c r="I90" s="39">
        <v>0</v>
      </c>
    </row>
    <row r="91" spans="1:10" s="85" customFormat="1" ht="17.25" customHeight="1" x14ac:dyDescent="0.25">
      <c r="A91" s="134" t="s">
        <v>36</v>
      </c>
      <c r="B91" s="135"/>
      <c r="C91" s="135"/>
      <c r="D91" s="135"/>
      <c r="E91" s="135"/>
      <c r="F91" s="135"/>
      <c r="G91" s="135"/>
      <c r="H91" s="135"/>
      <c r="I91" s="136"/>
    </row>
    <row r="92" spans="1:10" s="85" customFormat="1" ht="18" x14ac:dyDescent="0.25">
      <c r="A92" s="27" t="s">
        <v>17</v>
      </c>
      <c r="B92" s="10" t="s">
        <v>18</v>
      </c>
      <c r="C92" s="39">
        <f>D92+E92+F92+G92+H92</f>
        <v>499.78</v>
      </c>
      <c r="D92" s="39">
        <f>D94</f>
        <v>496.78</v>
      </c>
      <c r="E92" s="35">
        <f t="shared" ref="E92:F95" si="27">E94</f>
        <v>3</v>
      </c>
      <c r="F92" s="35">
        <f t="shared" si="27"/>
        <v>0</v>
      </c>
      <c r="G92" s="35">
        <v>0</v>
      </c>
      <c r="H92" s="39">
        <v>0</v>
      </c>
      <c r="I92" s="39">
        <v>0</v>
      </c>
    </row>
    <row r="93" spans="1:10" s="85" customFormat="1" ht="18" x14ac:dyDescent="0.25">
      <c r="A93" s="28" t="s">
        <v>19</v>
      </c>
      <c r="B93" s="12" t="s">
        <v>20</v>
      </c>
      <c r="C93" s="39">
        <f>D93+E93+F93+G93+H93</f>
        <v>499.78</v>
      </c>
      <c r="D93" s="39">
        <f>D95</f>
        <v>496.78</v>
      </c>
      <c r="E93" s="35">
        <f t="shared" si="27"/>
        <v>3</v>
      </c>
      <c r="F93" s="35">
        <f t="shared" si="27"/>
        <v>0</v>
      </c>
      <c r="G93" s="35">
        <v>0</v>
      </c>
      <c r="H93" s="39">
        <v>0</v>
      </c>
      <c r="I93" s="39">
        <v>0</v>
      </c>
    </row>
    <row r="94" spans="1:10" s="85" customFormat="1" ht="15.75" customHeight="1" x14ac:dyDescent="0.25">
      <c r="A94" s="29" t="s">
        <v>21</v>
      </c>
      <c r="B94" s="17" t="s">
        <v>18</v>
      </c>
      <c r="C94" s="39">
        <f>D94+E94+F94+G94+H94</f>
        <v>499.78</v>
      </c>
      <c r="D94" s="39">
        <f>D96</f>
        <v>496.78</v>
      </c>
      <c r="E94" s="39">
        <f t="shared" si="27"/>
        <v>3</v>
      </c>
      <c r="F94" s="39">
        <f t="shared" si="27"/>
        <v>0</v>
      </c>
      <c r="G94" s="39">
        <v>0</v>
      </c>
      <c r="H94" s="30">
        <v>0</v>
      </c>
      <c r="I94" s="39">
        <v>0</v>
      </c>
    </row>
    <row r="95" spans="1:10" s="85" customFormat="1" ht="24" customHeight="1" x14ac:dyDescent="0.25">
      <c r="A95" s="28"/>
      <c r="B95" s="18" t="s">
        <v>20</v>
      </c>
      <c r="C95" s="39">
        <f>D95+E95+F95+G95+H95</f>
        <v>499.78</v>
      </c>
      <c r="D95" s="39">
        <f>D97</f>
        <v>496.78</v>
      </c>
      <c r="E95" s="39">
        <f t="shared" si="27"/>
        <v>3</v>
      </c>
      <c r="F95" s="39">
        <f t="shared" si="27"/>
        <v>0</v>
      </c>
      <c r="G95" s="39">
        <v>0</v>
      </c>
      <c r="H95" s="30">
        <v>0</v>
      </c>
      <c r="I95" s="39">
        <v>0</v>
      </c>
    </row>
    <row r="96" spans="1:10" s="85" customFormat="1" ht="18" x14ac:dyDescent="0.25">
      <c r="A96" s="147" t="s">
        <v>40</v>
      </c>
      <c r="B96" s="26" t="s">
        <v>18</v>
      </c>
      <c r="C96" s="39">
        <f>D96+E96+F96+G96</f>
        <v>499.78</v>
      </c>
      <c r="D96" s="39">
        <v>496.78</v>
      </c>
      <c r="E96" s="35">
        <v>3</v>
      </c>
      <c r="F96" s="35">
        <v>0</v>
      </c>
      <c r="G96" s="35">
        <v>0</v>
      </c>
      <c r="H96" s="39">
        <v>0</v>
      </c>
      <c r="I96" s="39">
        <v>0</v>
      </c>
    </row>
    <row r="97" spans="1:13" s="85" customFormat="1" ht="18" x14ac:dyDescent="0.25">
      <c r="A97" s="148"/>
      <c r="B97" s="17" t="s">
        <v>20</v>
      </c>
      <c r="C97" s="39">
        <f>D97+E97+F97+G97</f>
        <v>499.78</v>
      </c>
      <c r="D97" s="39">
        <v>496.78</v>
      </c>
      <c r="E97" s="35">
        <v>3</v>
      </c>
      <c r="F97" s="35">
        <v>0</v>
      </c>
      <c r="G97" s="35">
        <v>0</v>
      </c>
      <c r="H97" s="39">
        <v>0</v>
      </c>
      <c r="I97" s="39">
        <v>0</v>
      </c>
    </row>
    <row r="98" spans="1:13" s="85" customFormat="1" ht="18" x14ac:dyDescent="0.2">
      <c r="A98" s="129" t="s">
        <v>23</v>
      </c>
      <c r="B98" s="130"/>
      <c r="C98" s="130"/>
      <c r="D98" s="130"/>
      <c r="E98" s="130"/>
      <c r="F98" s="130"/>
      <c r="G98" s="130"/>
      <c r="H98" s="130"/>
      <c r="I98" s="131"/>
    </row>
    <row r="99" spans="1:13" s="85" customFormat="1" ht="18.75" x14ac:dyDescent="0.25">
      <c r="A99" s="14" t="s">
        <v>17</v>
      </c>
      <c r="B99" s="10" t="s">
        <v>18</v>
      </c>
      <c r="C99" s="39">
        <f t="shared" ref="C99:G100" si="28">C101</f>
        <v>891.4</v>
      </c>
      <c r="D99" s="39">
        <f t="shared" si="28"/>
        <v>50.75</v>
      </c>
      <c r="E99" s="39">
        <f t="shared" si="28"/>
        <v>840.65</v>
      </c>
      <c r="F99" s="39">
        <f t="shared" si="28"/>
        <v>0</v>
      </c>
      <c r="G99" s="39">
        <f t="shared" si="28"/>
        <v>0</v>
      </c>
      <c r="H99" s="39">
        <v>0</v>
      </c>
      <c r="I99" s="39">
        <v>0</v>
      </c>
      <c r="J99" s="90"/>
      <c r="K99" s="90"/>
      <c r="L99" s="90"/>
      <c r="M99" s="90"/>
    </row>
    <row r="100" spans="1:13" s="85" customFormat="1" ht="23.25" customHeight="1" x14ac:dyDescent="0.25">
      <c r="A100" s="15" t="s">
        <v>19</v>
      </c>
      <c r="B100" s="12" t="s">
        <v>20</v>
      </c>
      <c r="C100" s="39">
        <f t="shared" si="28"/>
        <v>891.4</v>
      </c>
      <c r="D100" s="39">
        <f t="shared" si="28"/>
        <v>50.75</v>
      </c>
      <c r="E100" s="39">
        <f t="shared" si="28"/>
        <v>840.65</v>
      </c>
      <c r="F100" s="39">
        <f t="shared" si="28"/>
        <v>0</v>
      </c>
      <c r="G100" s="39">
        <f t="shared" si="28"/>
        <v>0</v>
      </c>
      <c r="H100" s="39">
        <f>H102</f>
        <v>0</v>
      </c>
      <c r="I100" s="39">
        <v>0</v>
      </c>
    </row>
    <row r="101" spans="1:13" s="85" customFormat="1" ht="18.75" x14ac:dyDescent="0.25">
      <c r="A101" s="16" t="s">
        <v>21</v>
      </c>
      <c r="B101" s="17" t="s">
        <v>18</v>
      </c>
      <c r="C101" s="39">
        <f t="shared" ref="C101:F102" si="29">C106+C111</f>
        <v>891.4</v>
      </c>
      <c r="D101" s="39">
        <f t="shared" si="29"/>
        <v>50.75</v>
      </c>
      <c r="E101" s="39">
        <f t="shared" si="29"/>
        <v>840.65</v>
      </c>
      <c r="F101" s="39">
        <f t="shared" si="29"/>
        <v>0</v>
      </c>
      <c r="G101" s="39">
        <v>0</v>
      </c>
      <c r="H101" s="30">
        <v>0</v>
      </c>
      <c r="I101" s="39">
        <v>0</v>
      </c>
    </row>
    <row r="102" spans="1:13" s="85" customFormat="1" ht="18" x14ac:dyDescent="0.25">
      <c r="A102" s="15"/>
      <c r="B102" s="18" t="s">
        <v>20</v>
      </c>
      <c r="C102" s="39">
        <f t="shared" si="29"/>
        <v>891.4</v>
      </c>
      <c r="D102" s="39">
        <f t="shared" si="29"/>
        <v>50.75</v>
      </c>
      <c r="E102" s="39">
        <f t="shared" si="29"/>
        <v>840.65</v>
      </c>
      <c r="F102" s="39">
        <f t="shared" si="29"/>
        <v>0</v>
      </c>
      <c r="G102" s="39">
        <v>0</v>
      </c>
      <c r="H102" s="30">
        <v>0</v>
      </c>
      <c r="I102" s="39">
        <v>0</v>
      </c>
    </row>
    <row r="103" spans="1:13" s="85" customFormat="1" ht="18" x14ac:dyDescent="0.2">
      <c r="A103" s="129" t="s">
        <v>25</v>
      </c>
      <c r="B103" s="130"/>
      <c r="C103" s="130"/>
      <c r="D103" s="130"/>
      <c r="E103" s="130"/>
      <c r="F103" s="130"/>
      <c r="G103" s="130"/>
      <c r="H103" s="130"/>
      <c r="I103" s="131"/>
    </row>
    <row r="104" spans="1:13" s="85" customFormat="1" ht="18.75" x14ac:dyDescent="0.25">
      <c r="A104" s="22" t="s">
        <v>17</v>
      </c>
      <c r="B104" s="10" t="s">
        <v>18</v>
      </c>
      <c r="C104" s="39">
        <f>C106</f>
        <v>732</v>
      </c>
      <c r="D104" s="39">
        <v>0</v>
      </c>
      <c r="E104" s="35">
        <f>E106</f>
        <v>732</v>
      </c>
      <c r="F104" s="35">
        <v>0</v>
      </c>
      <c r="G104" s="35">
        <v>0</v>
      </c>
      <c r="H104" s="39">
        <v>0</v>
      </c>
      <c r="I104" s="39">
        <v>0</v>
      </c>
    </row>
    <row r="105" spans="1:13" s="85" customFormat="1" ht="22.5" customHeight="1" x14ac:dyDescent="0.25">
      <c r="A105" s="23" t="s">
        <v>19</v>
      </c>
      <c r="B105" s="12" t="s">
        <v>20</v>
      </c>
      <c r="C105" s="39">
        <f>C107</f>
        <v>732</v>
      </c>
      <c r="D105" s="39">
        <v>0</v>
      </c>
      <c r="E105" s="35">
        <f>E107</f>
        <v>732</v>
      </c>
      <c r="F105" s="35">
        <v>0</v>
      </c>
      <c r="G105" s="35">
        <v>0</v>
      </c>
      <c r="H105" s="39">
        <v>0</v>
      </c>
      <c r="I105" s="39">
        <v>0</v>
      </c>
    </row>
    <row r="106" spans="1:13" s="85" customFormat="1" ht="18.75" x14ac:dyDescent="0.25">
      <c r="A106" s="24" t="s">
        <v>21</v>
      </c>
      <c r="B106" s="17" t="s">
        <v>18</v>
      </c>
      <c r="C106" s="39">
        <f>E106</f>
        <v>732</v>
      </c>
      <c r="D106" s="39">
        <v>0</v>
      </c>
      <c r="E106" s="39">
        <v>732</v>
      </c>
      <c r="F106" s="39">
        <v>0</v>
      </c>
      <c r="G106" s="39">
        <v>0</v>
      </c>
      <c r="H106" s="30">
        <v>0</v>
      </c>
      <c r="I106" s="39">
        <v>0</v>
      </c>
      <c r="J106" s="85" t="s">
        <v>51</v>
      </c>
    </row>
    <row r="107" spans="1:13" s="85" customFormat="1" ht="19.5" customHeight="1" x14ac:dyDescent="0.25">
      <c r="A107" s="66"/>
      <c r="B107" s="18" t="s">
        <v>20</v>
      </c>
      <c r="C107" s="39">
        <f>E107</f>
        <v>732</v>
      </c>
      <c r="D107" s="39">
        <v>0</v>
      </c>
      <c r="E107" s="39">
        <v>732</v>
      </c>
      <c r="F107" s="39">
        <v>0</v>
      </c>
      <c r="G107" s="39">
        <v>0</v>
      </c>
      <c r="H107" s="30">
        <v>0</v>
      </c>
      <c r="I107" s="39">
        <v>0</v>
      </c>
      <c r="J107" s="85" t="s">
        <v>62</v>
      </c>
    </row>
    <row r="108" spans="1:13" s="85" customFormat="1" ht="18" x14ac:dyDescent="0.2">
      <c r="A108" s="129" t="s">
        <v>26</v>
      </c>
      <c r="B108" s="130"/>
      <c r="C108" s="130"/>
      <c r="D108" s="130"/>
      <c r="E108" s="130"/>
      <c r="F108" s="130"/>
      <c r="G108" s="130"/>
      <c r="H108" s="130"/>
      <c r="I108" s="131"/>
    </row>
    <row r="109" spans="1:13" s="85" customFormat="1" ht="18.75" x14ac:dyDescent="0.25">
      <c r="A109" s="22" t="s">
        <v>17</v>
      </c>
      <c r="B109" s="10" t="s">
        <v>18</v>
      </c>
      <c r="C109" s="39">
        <f t="shared" ref="C109:E110" si="30">C111</f>
        <v>159.4</v>
      </c>
      <c r="D109" s="39">
        <f t="shared" si="30"/>
        <v>50.75</v>
      </c>
      <c r="E109" s="35">
        <f t="shared" si="30"/>
        <v>108.65</v>
      </c>
      <c r="F109" s="35">
        <v>0</v>
      </c>
      <c r="G109" s="35">
        <v>0</v>
      </c>
      <c r="H109" s="39">
        <v>0</v>
      </c>
      <c r="I109" s="39">
        <v>0</v>
      </c>
    </row>
    <row r="110" spans="1:13" s="85" customFormat="1" ht="18" customHeight="1" x14ac:dyDescent="0.25">
      <c r="A110" s="23" t="s">
        <v>19</v>
      </c>
      <c r="B110" s="12" t="s">
        <v>20</v>
      </c>
      <c r="C110" s="39">
        <f t="shared" si="30"/>
        <v>159.4</v>
      </c>
      <c r="D110" s="39">
        <f t="shared" si="30"/>
        <v>50.75</v>
      </c>
      <c r="E110" s="35">
        <f t="shared" si="30"/>
        <v>108.65</v>
      </c>
      <c r="F110" s="35">
        <v>0</v>
      </c>
      <c r="G110" s="35">
        <v>0</v>
      </c>
      <c r="H110" s="39">
        <v>0</v>
      </c>
      <c r="I110" s="39">
        <v>0</v>
      </c>
    </row>
    <row r="111" spans="1:13" s="85" customFormat="1" ht="28.7" customHeight="1" x14ac:dyDescent="0.25">
      <c r="A111" s="24" t="s">
        <v>21</v>
      </c>
      <c r="B111" s="17" t="s">
        <v>18</v>
      </c>
      <c r="C111" s="39">
        <f>D111+E111+F111+G111</f>
        <v>159.4</v>
      </c>
      <c r="D111" s="39">
        <v>50.75</v>
      </c>
      <c r="E111" s="39">
        <v>108.65</v>
      </c>
      <c r="F111" s="39">
        <v>0</v>
      </c>
      <c r="G111" s="39">
        <v>0</v>
      </c>
      <c r="H111" s="30">
        <v>0</v>
      </c>
      <c r="I111" s="39">
        <v>0</v>
      </c>
      <c r="J111" s="85" t="s">
        <v>52</v>
      </c>
    </row>
    <row r="112" spans="1:13" s="85" customFormat="1" ht="18.75" x14ac:dyDescent="0.25">
      <c r="A112" s="66"/>
      <c r="B112" s="18" t="s">
        <v>20</v>
      </c>
      <c r="C112" s="39">
        <f>D112+E112</f>
        <v>159.4</v>
      </c>
      <c r="D112" s="39">
        <v>50.75</v>
      </c>
      <c r="E112" s="39">
        <v>108.65</v>
      </c>
      <c r="F112" s="39">
        <v>0</v>
      </c>
      <c r="G112" s="39">
        <v>0</v>
      </c>
      <c r="H112" s="30">
        <v>0</v>
      </c>
      <c r="I112" s="39">
        <v>0</v>
      </c>
    </row>
    <row r="113" spans="1:10" s="85" customFormat="1" ht="18" x14ac:dyDescent="0.25">
      <c r="A113" s="126" t="s">
        <v>47</v>
      </c>
      <c r="B113" s="127"/>
      <c r="C113" s="127"/>
      <c r="D113" s="127"/>
      <c r="E113" s="127"/>
      <c r="F113" s="127"/>
      <c r="G113" s="127"/>
      <c r="H113" s="127"/>
      <c r="I113" s="128"/>
    </row>
    <row r="114" spans="1:10" s="85" customFormat="1" ht="18.75" x14ac:dyDescent="0.3">
      <c r="A114" s="65" t="s">
        <v>17</v>
      </c>
      <c r="B114" s="10" t="s">
        <v>18</v>
      </c>
      <c r="C114" s="39">
        <f t="shared" ref="C114:G115" si="31">C116</f>
        <v>100</v>
      </c>
      <c r="D114" s="39">
        <f t="shared" si="31"/>
        <v>0</v>
      </c>
      <c r="E114" s="39">
        <f t="shared" si="31"/>
        <v>100</v>
      </c>
      <c r="F114" s="39">
        <f t="shared" si="31"/>
        <v>0</v>
      </c>
      <c r="G114" s="39">
        <f t="shared" si="31"/>
        <v>0</v>
      </c>
      <c r="H114" s="39">
        <v>0</v>
      </c>
      <c r="I114" s="39">
        <v>0</v>
      </c>
    </row>
    <row r="115" spans="1:10" s="85" customFormat="1" ht="18" x14ac:dyDescent="0.25">
      <c r="A115" s="20" t="s">
        <v>19</v>
      </c>
      <c r="B115" s="12" t="s">
        <v>20</v>
      </c>
      <c r="C115" s="39">
        <f t="shared" si="31"/>
        <v>100</v>
      </c>
      <c r="D115" s="39">
        <f t="shared" si="31"/>
        <v>0</v>
      </c>
      <c r="E115" s="39">
        <f t="shared" si="31"/>
        <v>100</v>
      </c>
      <c r="F115" s="39">
        <f t="shared" si="31"/>
        <v>0</v>
      </c>
      <c r="G115" s="39">
        <f t="shared" si="31"/>
        <v>0</v>
      </c>
      <c r="H115" s="39">
        <f>H117</f>
        <v>0</v>
      </c>
      <c r="I115" s="39">
        <f>I117</f>
        <v>0</v>
      </c>
    </row>
    <row r="116" spans="1:10" s="85" customFormat="1" ht="15" customHeight="1" x14ac:dyDescent="0.3">
      <c r="A116" s="21" t="s">
        <v>21</v>
      </c>
      <c r="B116" s="17" t="s">
        <v>18</v>
      </c>
      <c r="C116" s="39">
        <f t="shared" ref="C116:I117" si="32">C121</f>
        <v>100</v>
      </c>
      <c r="D116" s="39">
        <f t="shared" si="32"/>
        <v>0</v>
      </c>
      <c r="E116" s="39">
        <f t="shared" si="32"/>
        <v>100</v>
      </c>
      <c r="F116" s="39">
        <f t="shared" si="32"/>
        <v>0</v>
      </c>
      <c r="G116" s="39">
        <f t="shared" si="32"/>
        <v>0</v>
      </c>
      <c r="H116" s="39">
        <f t="shared" si="32"/>
        <v>0</v>
      </c>
      <c r="I116" s="39">
        <f t="shared" si="32"/>
        <v>0</v>
      </c>
    </row>
    <row r="117" spans="1:10" s="85" customFormat="1" ht="27.95" customHeight="1" x14ac:dyDescent="0.25">
      <c r="A117" s="20"/>
      <c r="B117" s="18" t="s">
        <v>20</v>
      </c>
      <c r="C117" s="39">
        <f t="shared" si="32"/>
        <v>100</v>
      </c>
      <c r="D117" s="39">
        <f t="shared" si="32"/>
        <v>0</v>
      </c>
      <c r="E117" s="39">
        <f t="shared" si="32"/>
        <v>100</v>
      </c>
      <c r="F117" s="39">
        <f t="shared" si="32"/>
        <v>0</v>
      </c>
      <c r="G117" s="39">
        <f t="shared" si="32"/>
        <v>0</v>
      </c>
      <c r="H117" s="39">
        <f t="shared" si="32"/>
        <v>0</v>
      </c>
      <c r="I117" s="39">
        <f t="shared" si="32"/>
        <v>0</v>
      </c>
    </row>
    <row r="118" spans="1:10" s="85" customFormat="1" ht="18" x14ac:dyDescent="0.2">
      <c r="A118" s="129" t="s">
        <v>23</v>
      </c>
      <c r="B118" s="130"/>
      <c r="C118" s="130"/>
      <c r="D118" s="130"/>
      <c r="E118" s="130"/>
      <c r="F118" s="130"/>
      <c r="G118" s="130"/>
      <c r="H118" s="130"/>
      <c r="I118" s="131"/>
    </row>
    <row r="119" spans="1:10" s="85" customFormat="1" ht="18.75" x14ac:dyDescent="0.25">
      <c r="A119" s="14" t="s">
        <v>17</v>
      </c>
      <c r="B119" s="10" t="s">
        <v>18</v>
      </c>
      <c r="C119" s="39">
        <f t="shared" ref="C119:G120" si="33">C121</f>
        <v>100</v>
      </c>
      <c r="D119" s="39">
        <f t="shared" si="33"/>
        <v>0</v>
      </c>
      <c r="E119" s="39">
        <f t="shared" si="33"/>
        <v>100</v>
      </c>
      <c r="F119" s="39">
        <f t="shared" si="33"/>
        <v>0</v>
      </c>
      <c r="G119" s="39">
        <f t="shared" si="33"/>
        <v>0</v>
      </c>
      <c r="H119" s="39">
        <v>0</v>
      </c>
      <c r="I119" s="39">
        <v>0</v>
      </c>
    </row>
    <row r="120" spans="1:10" s="85" customFormat="1" ht="26.1" customHeight="1" x14ac:dyDescent="0.25">
      <c r="A120" s="15" t="s">
        <v>19</v>
      </c>
      <c r="B120" s="12" t="s">
        <v>20</v>
      </c>
      <c r="C120" s="39">
        <f t="shared" si="33"/>
        <v>100</v>
      </c>
      <c r="D120" s="39">
        <f t="shared" si="33"/>
        <v>0</v>
      </c>
      <c r="E120" s="39">
        <f t="shared" si="33"/>
        <v>100</v>
      </c>
      <c r="F120" s="39">
        <f t="shared" si="33"/>
        <v>0</v>
      </c>
      <c r="G120" s="39">
        <f t="shared" si="33"/>
        <v>0</v>
      </c>
      <c r="H120" s="39">
        <f>H122</f>
        <v>0</v>
      </c>
      <c r="I120" s="39">
        <v>0</v>
      </c>
    </row>
    <row r="121" spans="1:10" s="85" customFormat="1" ht="32.25" customHeight="1" x14ac:dyDescent="0.25">
      <c r="A121" s="16" t="s">
        <v>21</v>
      </c>
      <c r="B121" s="17" t="s">
        <v>18</v>
      </c>
      <c r="C121" s="39">
        <f t="shared" ref="C121:H122" si="34">C126</f>
        <v>100</v>
      </c>
      <c r="D121" s="39">
        <f t="shared" si="34"/>
        <v>0</v>
      </c>
      <c r="E121" s="39">
        <f t="shared" si="34"/>
        <v>100</v>
      </c>
      <c r="F121" s="39">
        <f t="shared" si="34"/>
        <v>0</v>
      </c>
      <c r="G121" s="39">
        <f t="shared" si="34"/>
        <v>0</v>
      </c>
      <c r="H121" s="39">
        <f t="shared" si="34"/>
        <v>0</v>
      </c>
      <c r="I121" s="39">
        <v>0</v>
      </c>
    </row>
    <row r="122" spans="1:10" s="85" customFormat="1" ht="33" customHeight="1" x14ac:dyDescent="0.25">
      <c r="A122" s="15"/>
      <c r="B122" s="18" t="s">
        <v>20</v>
      </c>
      <c r="C122" s="39">
        <f t="shared" si="34"/>
        <v>100</v>
      </c>
      <c r="D122" s="39">
        <f t="shared" si="34"/>
        <v>0</v>
      </c>
      <c r="E122" s="39">
        <f t="shared" si="34"/>
        <v>100</v>
      </c>
      <c r="F122" s="39">
        <f t="shared" si="34"/>
        <v>0</v>
      </c>
      <c r="G122" s="39">
        <f t="shared" si="34"/>
        <v>0</v>
      </c>
      <c r="H122" s="39">
        <f t="shared" si="34"/>
        <v>0</v>
      </c>
      <c r="I122" s="39">
        <v>0</v>
      </c>
    </row>
    <row r="123" spans="1:10" s="85" customFormat="1" ht="18" x14ac:dyDescent="0.2">
      <c r="A123" s="129" t="s">
        <v>25</v>
      </c>
      <c r="B123" s="130"/>
      <c r="C123" s="130"/>
      <c r="D123" s="130"/>
      <c r="E123" s="130"/>
      <c r="F123" s="130"/>
      <c r="G123" s="130"/>
      <c r="H123" s="130"/>
      <c r="I123" s="131"/>
    </row>
    <row r="124" spans="1:10" s="85" customFormat="1" ht="18.75" x14ac:dyDescent="0.25">
      <c r="A124" s="22" t="s">
        <v>17</v>
      </c>
      <c r="B124" s="10" t="s">
        <v>18</v>
      </c>
      <c r="C124" s="39">
        <f>C126</f>
        <v>100</v>
      </c>
      <c r="D124" s="39">
        <v>0</v>
      </c>
      <c r="E124" s="35">
        <f>E126</f>
        <v>100</v>
      </c>
      <c r="F124" s="35">
        <v>0</v>
      </c>
      <c r="G124" s="35">
        <v>0</v>
      </c>
      <c r="H124" s="39">
        <v>0</v>
      </c>
      <c r="I124" s="39">
        <v>0</v>
      </c>
    </row>
    <row r="125" spans="1:10" s="85" customFormat="1" ht="18" x14ac:dyDescent="0.25">
      <c r="A125" s="23" t="s">
        <v>19</v>
      </c>
      <c r="B125" s="12" t="s">
        <v>20</v>
      </c>
      <c r="C125" s="39">
        <f>C127</f>
        <v>100</v>
      </c>
      <c r="D125" s="39">
        <v>0</v>
      </c>
      <c r="E125" s="35">
        <f>E127</f>
        <v>100</v>
      </c>
      <c r="F125" s="35">
        <v>0</v>
      </c>
      <c r="G125" s="35">
        <v>0</v>
      </c>
      <c r="H125" s="39">
        <v>0</v>
      </c>
      <c r="I125" s="39">
        <v>0</v>
      </c>
    </row>
    <row r="126" spans="1:10" s="85" customFormat="1" ht="15.75" customHeight="1" x14ac:dyDescent="0.25">
      <c r="A126" s="24" t="s">
        <v>21</v>
      </c>
      <c r="B126" s="17" t="s">
        <v>18</v>
      </c>
      <c r="C126" s="39">
        <f>E126</f>
        <v>100</v>
      </c>
      <c r="D126" s="39">
        <v>0</v>
      </c>
      <c r="E126" s="39">
        <v>100</v>
      </c>
      <c r="F126" s="39">
        <v>0</v>
      </c>
      <c r="G126" s="39">
        <v>0</v>
      </c>
      <c r="H126" s="30">
        <v>0</v>
      </c>
      <c r="I126" s="39">
        <v>0</v>
      </c>
      <c r="J126" s="85" t="s">
        <v>53</v>
      </c>
    </row>
    <row r="127" spans="1:10" s="85" customFormat="1" ht="15.75" customHeight="1" x14ac:dyDescent="0.25">
      <c r="A127" s="66"/>
      <c r="B127" s="18" t="s">
        <v>20</v>
      </c>
      <c r="C127" s="39">
        <f>E127</f>
        <v>100</v>
      </c>
      <c r="D127" s="39">
        <v>0</v>
      </c>
      <c r="E127" s="39">
        <v>100</v>
      </c>
      <c r="F127" s="39">
        <v>0</v>
      </c>
      <c r="G127" s="39">
        <v>0</v>
      </c>
      <c r="H127" s="30">
        <v>0</v>
      </c>
      <c r="I127" s="39">
        <v>0</v>
      </c>
    </row>
    <row r="128" spans="1:10" s="85" customFormat="1" ht="15.75" customHeight="1" x14ac:dyDescent="0.25">
      <c r="A128" s="152" t="s">
        <v>35</v>
      </c>
      <c r="B128" s="153"/>
      <c r="C128" s="153"/>
      <c r="D128" s="153"/>
      <c r="E128" s="153"/>
      <c r="F128" s="153"/>
      <c r="G128" s="153"/>
      <c r="H128" s="153"/>
      <c r="I128" s="154"/>
    </row>
    <row r="129" spans="1:11" s="85" customFormat="1" ht="15.75" customHeight="1" x14ac:dyDescent="0.3">
      <c r="A129" s="65" t="s">
        <v>17</v>
      </c>
      <c r="B129" s="8" t="s">
        <v>18</v>
      </c>
      <c r="C129" s="39">
        <f>C131</f>
        <v>2098.15</v>
      </c>
      <c r="D129" s="39">
        <f t="shared" ref="D129:I129" si="35">D131</f>
        <v>869.15</v>
      </c>
      <c r="E129" s="39">
        <f t="shared" si="35"/>
        <v>1229</v>
      </c>
      <c r="F129" s="39">
        <f t="shared" si="35"/>
        <v>0</v>
      </c>
      <c r="G129" s="39">
        <f t="shared" si="35"/>
        <v>0</v>
      </c>
      <c r="H129" s="39">
        <f t="shared" si="35"/>
        <v>0</v>
      </c>
      <c r="I129" s="39">
        <f t="shared" si="35"/>
        <v>0</v>
      </c>
    </row>
    <row r="130" spans="1:11" s="85" customFormat="1" ht="24.75" customHeight="1" x14ac:dyDescent="0.25">
      <c r="A130" s="20" t="s">
        <v>19</v>
      </c>
      <c r="B130" s="12" t="s">
        <v>20</v>
      </c>
      <c r="C130" s="39">
        <f>C132</f>
        <v>2098.15</v>
      </c>
      <c r="D130" s="39">
        <f t="shared" ref="D130:I130" si="36">D135+D143</f>
        <v>869.15</v>
      </c>
      <c r="E130" s="39">
        <f t="shared" si="36"/>
        <v>1229</v>
      </c>
      <c r="F130" s="39">
        <f t="shared" si="36"/>
        <v>0</v>
      </c>
      <c r="G130" s="39">
        <f t="shared" si="36"/>
        <v>0</v>
      </c>
      <c r="H130" s="39">
        <f t="shared" si="36"/>
        <v>0</v>
      </c>
      <c r="I130" s="39">
        <f t="shared" si="36"/>
        <v>0</v>
      </c>
    </row>
    <row r="131" spans="1:11" s="85" customFormat="1" ht="15.75" customHeight="1" x14ac:dyDescent="0.25">
      <c r="A131" s="132" t="s">
        <v>43</v>
      </c>
      <c r="B131" s="17" t="s">
        <v>18</v>
      </c>
      <c r="C131" s="39">
        <f>C136+C144</f>
        <v>2098.15</v>
      </c>
      <c r="D131" s="39">
        <f t="shared" ref="D131:I131" si="37">D136+D144</f>
        <v>869.15</v>
      </c>
      <c r="E131" s="39">
        <f t="shared" si="37"/>
        <v>1229</v>
      </c>
      <c r="F131" s="39">
        <f t="shared" si="37"/>
        <v>0</v>
      </c>
      <c r="G131" s="39">
        <f t="shared" si="37"/>
        <v>0</v>
      </c>
      <c r="H131" s="39">
        <f t="shared" si="37"/>
        <v>0</v>
      </c>
      <c r="I131" s="39">
        <f t="shared" si="37"/>
        <v>0</v>
      </c>
    </row>
    <row r="132" spans="1:11" s="85" customFormat="1" ht="34.5" customHeight="1" x14ac:dyDescent="0.25">
      <c r="A132" s="133"/>
      <c r="B132" s="18" t="s">
        <v>20</v>
      </c>
      <c r="C132" s="39">
        <f>C137+C145</f>
        <v>2098.15</v>
      </c>
      <c r="D132" s="39">
        <f t="shared" ref="D132:I132" si="38">D137+D145</f>
        <v>869.15</v>
      </c>
      <c r="E132" s="39">
        <f>E137+E145</f>
        <v>1229</v>
      </c>
      <c r="F132" s="39">
        <f t="shared" si="38"/>
        <v>0</v>
      </c>
      <c r="G132" s="39">
        <f t="shared" si="38"/>
        <v>0</v>
      </c>
      <c r="H132" s="39">
        <f t="shared" si="38"/>
        <v>0</v>
      </c>
      <c r="I132" s="39">
        <f t="shared" si="38"/>
        <v>0</v>
      </c>
    </row>
    <row r="133" spans="1:11" s="85" customFormat="1" ht="15.75" customHeight="1" x14ac:dyDescent="0.25">
      <c r="A133" s="134" t="s">
        <v>36</v>
      </c>
      <c r="B133" s="135"/>
      <c r="C133" s="135"/>
      <c r="D133" s="135"/>
      <c r="E133" s="135"/>
      <c r="F133" s="135"/>
      <c r="G133" s="135"/>
      <c r="H133" s="135"/>
      <c r="I133" s="136"/>
    </row>
    <row r="134" spans="1:11" s="85" customFormat="1" ht="15.75" customHeight="1" x14ac:dyDescent="0.25">
      <c r="A134" s="27" t="s">
        <v>17</v>
      </c>
      <c r="B134" s="10" t="s">
        <v>18</v>
      </c>
      <c r="C134" s="39">
        <f>C136</f>
        <v>1871.15</v>
      </c>
      <c r="D134" s="39">
        <f t="shared" ref="D134:I134" si="39">D136</f>
        <v>869.15</v>
      </c>
      <c r="E134" s="39">
        <f t="shared" si="39"/>
        <v>1002</v>
      </c>
      <c r="F134" s="39">
        <f t="shared" si="39"/>
        <v>0</v>
      </c>
      <c r="G134" s="39">
        <f t="shared" si="39"/>
        <v>0</v>
      </c>
      <c r="H134" s="39">
        <f t="shared" si="39"/>
        <v>0</v>
      </c>
      <c r="I134" s="39">
        <f t="shared" si="39"/>
        <v>0</v>
      </c>
    </row>
    <row r="135" spans="1:11" s="85" customFormat="1" ht="15.75" customHeight="1" x14ac:dyDescent="0.25">
      <c r="A135" s="28" t="s">
        <v>19</v>
      </c>
      <c r="B135" s="12" t="s">
        <v>20</v>
      </c>
      <c r="C135" s="39">
        <f>C137</f>
        <v>1871.15</v>
      </c>
      <c r="D135" s="39">
        <f t="shared" ref="D135:I135" si="40">D137</f>
        <v>869.15</v>
      </c>
      <c r="E135" s="39">
        <f t="shared" si="40"/>
        <v>1002</v>
      </c>
      <c r="F135" s="39">
        <f t="shared" si="40"/>
        <v>0</v>
      </c>
      <c r="G135" s="39">
        <f t="shared" si="40"/>
        <v>0</v>
      </c>
      <c r="H135" s="39">
        <f t="shared" si="40"/>
        <v>0</v>
      </c>
      <c r="I135" s="39">
        <f t="shared" si="40"/>
        <v>0</v>
      </c>
    </row>
    <row r="136" spans="1:11" s="85" customFormat="1" ht="27.75" customHeight="1" x14ac:dyDescent="0.25">
      <c r="A136" s="132" t="s">
        <v>43</v>
      </c>
      <c r="B136" s="10" t="s">
        <v>18</v>
      </c>
      <c r="C136" s="39">
        <f>SUM(D136:I136)</f>
        <v>1871.15</v>
      </c>
      <c r="D136" s="39">
        <f>D138</f>
        <v>869.15</v>
      </c>
      <c r="E136" s="39">
        <f>E138</f>
        <v>1002</v>
      </c>
      <c r="F136" s="39">
        <v>0</v>
      </c>
      <c r="G136" s="39">
        <v>0</v>
      </c>
      <c r="H136" s="30">
        <v>0</v>
      </c>
      <c r="I136" s="39">
        <v>0</v>
      </c>
    </row>
    <row r="137" spans="1:11" s="85" customFormat="1" ht="29.25" customHeight="1" x14ac:dyDescent="0.25">
      <c r="A137" s="133"/>
      <c r="B137" s="12" t="s">
        <v>20</v>
      </c>
      <c r="C137" s="39">
        <f>SUM(D137:I137)</f>
        <v>1871.15</v>
      </c>
      <c r="D137" s="39">
        <f>D139</f>
        <v>869.15</v>
      </c>
      <c r="E137" s="39">
        <f>E139</f>
        <v>1002</v>
      </c>
      <c r="F137" s="39">
        <v>0</v>
      </c>
      <c r="G137" s="39">
        <v>0</v>
      </c>
      <c r="H137" s="30">
        <v>0</v>
      </c>
      <c r="I137" s="39">
        <v>0</v>
      </c>
    </row>
    <row r="138" spans="1:11" s="85" customFormat="1" ht="15.75" customHeight="1" x14ac:dyDescent="0.25">
      <c r="A138" s="147" t="s">
        <v>41</v>
      </c>
      <c r="B138" s="26" t="s">
        <v>18</v>
      </c>
      <c r="C138" s="39">
        <f>SUM(D138:I138)</f>
        <v>1871.15</v>
      </c>
      <c r="D138" s="39">
        <v>869.15</v>
      </c>
      <c r="E138" s="35">
        <v>1002</v>
      </c>
      <c r="F138" s="35">
        <v>0</v>
      </c>
      <c r="G138" s="35">
        <v>0</v>
      </c>
      <c r="H138" s="35">
        <v>0</v>
      </c>
      <c r="I138" s="39">
        <v>0</v>
      </c>
    </row>
    <row r="139" spans="1:11" s="85" customFormat="1" ht="15.75" customHeight="1" x14ac:dyDescent="0.25">
      <c r="A139" s="148"/>
      <c r="B139" s="17" t="s">
        <v>20</v>
      </c>
      <c r="C139" s="39">
        <f>SUM(D139:I139)</f>
        <v>1871.15</v>
      </c>
      <c r="D139" s="39">
        <v>869.15</v>
      </c>
      <c r="E139" s="35">
        <v>1002</v>
      </c>
      <c r="F139" s="35">
        <v>0</v>
      </c>
      <c r="G139" s="35">
        <v>0</v>
      </c>
      <c r="H139" s="35">
        <v>0</v>
      </c>
      <c r="I139" s="35">
        <v>0</v>
      </c>
    </row>
    <row r="140" spans="1:11" s="85" customFormat="1" ht="18" x14ac:dyDescent="0.2">
      <c r="A140" s="129" t="s">
        <v>23</v>
      </c>
      <c r="B140" s="130"/>
      <c r="C140" s="130"/>
      <c r="D140" s="130"/>
      <c r="E140" s="130"/>
      <c r="F140" s="130"/>
      <c r="G140" s="130"/>
      <c r="H140" s="130"/>
      <c r="I140" s="131"/>
    </row>
    <row r="141" spans="1:11" s="85" customFormat="1" ht="21.75" customHeight="1" x14ac:dyDescent="0.3">
      <c r="A141" s="19" t="s">
        <v>17</v>
      </c>
      <c r="B141" s="10" t="s">
        <v>18</v>
      </c>
      <c r="C141" s="39">
        <f>SUM(D141:I141)</f>
        <v>227</v>
      </c>
      <c r="D141" s="39">
        <v>0</v>
      </c>
      <c r="E141" s="35">
        <f>E144</f>
        <v>227</v>
      </c>
      <c r="F141" s="35">
        <v>0</v>
      </c>
      <c r="G141" s="35">
        <v>0</v>
      </c>
      <c r="H141" s="39">
        <v>0</v>
      </c>
      <c r="I141" s="39">
        <v>0</v>
      </c>
      <c r="J141" s="90"/>
      <c r="K141" s="90"/>
    </row>
    <row r="142" spans="1:11" ht="15.75" hidden="1" customHeight="1" x14ac:dyDescent="0.25">
      <c r="A142" s="20" t="s">
        <v>19</v>
      </c>
      <c r="B142" s="12" t="s">
        <v>20</v>
      </c>
      <c r="C142" s="39">
        <f>SUM(D142:I142)</f>
        <v>183.76</v>
      </c>
      <c r="D142" s="39">
        <v>0</v>
      </c>
      <c r="E142" s="35">
        <v>183.76</v>
      </c>
      <c r="F142" s="35">
        <v>0</v>
      </c>
      <c r="G142" s="35">
        <v>0</v>
      </c>
      <c r="H142" s="39">
        <v>0</v>
      </c>
      <c r="I142" s="39">
        <v>0</v>
      </c>
    </row>
    <row r="143" spans="1:11" ht="15.75" customHeight="1" x14ac:dyDescent="0.25">
      <c r="A143" s="111"/>
      <c r="B143" s="12" t="s">
        <v>20</v>
      </c>
      <c r="C143" s="39">
        <f>C145</f>
        <v>227</v>
      </c>
      <c r="D143" s="39">
        <f t="shared" ref="D143:I143" si="41">D153</f>
        <v>0</v>
      </c>
      <c r="E143" s="39">
        <f>E145</f>
        <v>227</v>
      </c>
      <c r="F143" s="39">
        <f t="shared" si="41"/>
        <v>0</v>
      </c>
      <c r="G143" s="39">
        <f t="shared" si="41"/>
        <v>0</v>
      </c>
      <c r="H143" s="39">
        <f t="shared" si="41"/>
        <v>0</v>
      </c>
      <c r="I143" s="39">
        <f t="shared" si="41"/>
        <v>0</v>
      </c>
    </row>
    <row r="144" spans="1:11" s="85" customFormat="1" ht="32.25" customHeight="1" x14ac:dyDescent="0.25">
      <c r="A144" s="132" t="s">
        <v>43</v>
      </c>
      <c r="B144" s="10" t="s">
        <v>18</v>
      </c>
      <c r="C144" s="39">
        <f>SUM(D144:I144)</f>
        <v>227</v>
      </c>
      <c r="D144" s="39">
        <v>0</v>
      </c>
      <c r="E144" s="39">
        <f>E149+E154</f>
        <v>227</v>
      </c>
      <c r="F144" s="39">
        <v>0</v>
      </c>
      <c r="G144" s="39">
        <v>0</v>
      </c>
      <c r="H144" s="30">
        <v>0</v>
      </c>
      <c r="I144" s="39">
        <v>0</v>
      </c>
    </row>
    <row r="145" spans="1:20" s="85" customFormat="1" ht="18" x14ac:dyDescent="0.25">
      <c r="A145" s="133"/>
      <c r="B145" s="12" t="s">
        <v>20</v>
      </c>
      <c r="C145" s="39">
        <f>SUM(D145:I145)</f>
        <v>227</v>
      </c>
      <c r="D145" s="39">
        <v>0</v>
      </c>
      <c r="E145" s="39">
        <f>E150+E155</f>
        <v>227</v>
      </c>
      <c r="F145" s="39">
        <v>0</v>
      </c>
      <c r="G145" s="39">
        <v>0</v>
      </c>
      <c r="H145" s="30">
        <v>0</v>
      </c>
      <c r="I145" s="39">
        <v>0</v>
      </c>
    </row>
    <row r="146" spans="1:20" s="85" customFormat="1" ht="18" x14ac:dyDescent="0.2">
      <c r="A146" s="129" t="s">
        <v>25</v>
      </c>
      <c r="B146" s="143"/>
      <c r="C146" s="143"/>
      <c r="D146" s="143"/>
      <c r="E146" s="143"/>
      <c r="F146" s="143"/>
      <c r="G146" s="143"/>
      <c r="H146" s="143"/>
      <c r="I146" s="144"/>
      <c r="L146" s="122"/>
      <c r="M146" s="123"/>
      <c r="N146" s="124"/>
      <c r="O146" s="125"/>
      <c r="P146" s="124"/>
      <c r="Q146" s="124"/>
      <c r="R146" s="124"/>
      <c r="S146" s="124"/>
      <c r="T146" s="124"/>
    </row>
    <row r="147" spans="1:20" s="85" customFormat="1" ht="15" x14ac:dyDescent="0.2">
      <c r="A147" s="112" t="s">
        <v>17</v>
      </c>
      <c r="B147" s="113" t="s">
        <v>18</v>
      </c>
      <c r="C147" s="121">
        <f>D147+E147</f>
        <v>107</v>
      </c>
      <c r="D147" s="121">
        <f>D148</f>
        <v>0</v>
      </c>
      <c r="E147" s="121">
        <f>E149</f>
        <v>107</v>
      </c>
      <c r="F147" s="121">
        <v>0</v>
      </c>
      <c r="G147" s="121">
        <v>0</v>
      </c>
      <c r="H147" s="121">
        <v>0</v>
      </c>
      <c r="I147" s="121">
        <v>0</v>
      </c>
      <c r="L147" s="122"/>
      <c r="M147" s="123"/>
      <c r="N147" s="124"/>
      <c r="O147" s="125"/>
      <c r="P147" s="124"/>
      <c r="Q147" s="124"/>
      <c r="R147" s="124"/>
      <c r="S147" s="124"/>
      <c r="T147" s="124"/>
    </row>
    <row r="148" spans="1:20" s="85" customFormat="1" ht="15" x14ac:dyDescent="0.2">
      <c r="A148" s="115" t="s">
        <v>19</v>
      </c>
      <c r="B148" s="116" t="s">
        <v>20</v>
      </c>
      <c r="C148" s="121">
        <f>D148+E148</f>
        <v>107</v>
      </c>
      <c r="D148" s="121">
        <f>D150</f>
        <v>0</v>
      </c>
      <c r="E148" s="121">
        <f>E150</f>
        <v>107</v>
      </c>
      <c r="F148" s="121">
        <v>0</v>
      </c>
      <c r="G148" s="121">
        <v>0</v>
      </c>
      <c r="H148" s="121">
        <v>0</v>
      </c>
      <c r="I148" s="121">
        <v>0</v>
      </c>
      <c r="L148" s="122"/>
      <c r="M148" s="123"/>
      <c r="N148" s="124"/>
      <c r="O148" s="125"/>
      <c r="P148" s="124"/>
      <c r="Q148" s="124"/>
      <c r="R148" s="124"/>
      <c r="S148" s="124"/>
      <c r="T148" s="124"/>
    </row>
    <row r="149" spans="1:20" s="85" customFormat="1" ht="15" x14ac:dyDescent="0.2">
      <c r="A149" s="117" t="s">
        <v>21</v>
      </c>
      <c r="B149" s="118" t="s">
        <v>18</v>
      </c>
      <c r="C149" s="121">
        <f>D149+E149</f>
        <v>107</v>
      </c>
      <c r="D149" s="121">
        <v>0</v>
      </c>
      <c r="E149" s="121">
        <v>107</v>
      </c>
      <c r="F149" s="121">
        <v>0</v>
      </c>
      <c r="G149" s="121">
        <v>0</v>
      </c>
      <c r="H149" s="121">
        <v>0</v>
      </c>
      <c r="I149" s="121">
        <v>0</v>
      </c>
      <c r="L149" s="122"/>
      <c r="M149" s="123"/>
      <c r="N149" s="124"/>
      <c r="O149" s="125"/>
      <c r="P149" s="124"/>
      <c r="Q149" s="124"/>
      <c r="R149" s="124"/>
      <c r="S149" s="124"/>
      <c r="T149" s="124"/>
    </row>
    <row r="150" spans="1:20" s="85" customFormat="1" ht="15" x14ac:dyDescent="0.2">
      <c r="A150" s="37"/>
      <c r="B150" s="119" t="s">
        <v>20</v>
      </c>
      <c r="C150" s="121">
        <f>D150+E150</f>
        <v>107</v>
      </c>
      <c r="D150" s="121">
        <v>0</v>
      </c>
      <c r="E150" s="121">
        <v>107</v>
      </c>
      <c r="F150" s="121">
        <v>0</v>
      </c>
      <c r="G150" s="121">
        <v>0</v>
      </c>
      <c r="H150" s="121">
        <v>0</v>
      </c>
      <c r="I150" s="121">
        <v>0</v>
      </c>
      <c r="J150" s="85" t="s">
        <v>61</v>
      </c>
      <c r="L150" s="122"/>
      <c r="M150" s="123"/>
      <c r="N150" s="124"/>
      <c r="O150" s="125"/>
      <c r="P150" s="124"/>
      <c r="Q150" s="124"/>
      <c r="R150" s="124"/>
      <c r="S150" s="124"/>
      <c r="T150" s="124"/>
    </row>
    <row r="151" spans="1:20" ht="19.149999999999999" customHeight="1" x14ac:dyDescent="0.2">
      <c r="A151" s="129" t="s">
        <v>26</v>
      </c>
      <c r="B151" s="143"/>
      <c r="C151" s="143"/>
      <c r="D151" s="143"/>
      <c r="E151" s="143"/>
      <c r="F151" s="143"/>
      <c r="G151" s="143"/>
      <c r="H151" s="143"/>
      <c r="I151" s="144"/>
      <c r="L151" s="90"/>
      <c r="M151" s="90"/>
      <c r="N151" s="85"/>
      <c r="O151" s="85"/>
      <c r="P151" s="85"/>
      <c r="Q151" s="85"/>
      <c r="R151" s="85"/>
      <c r="S151" s="85"/>
      <c r="T151" s="85"/>
    </row>
    <row r="152" spans="1:20" ht="33" customHeight="1" x14ac:dyDescent="0.25">
      <c r="A152" s="22" t="s">
        <v>17</v>
      </c>
      <c r="B152" s="10" t="s">
        <v>18</v>
      </c>
      <c r="C152" s="39">
        <f>C154</f>
        <v>120</v>
      </c>
      <c r="D152" s="39">
        <f t="shared" ref="D152:I152" si="42">D154</f>
        <v>0</v>
      </c>
      <c r="E152" s="39">
        <f t="shared" si="42"/>
        <v>120</v>
      </c>
      <c r="F152" s="39">
        <f t="shared" si="42"/>
        <v>0</v>
      </c>
      <c r="G152" s="39">
        <f t="shared" si="42"/>
        <v>0</v>
      </c>
      <c r="H152" s="39">
        <f t="shared" si="42"/>
        <v>0</v>
      </c>
      <c r="I152" s="39">
        <f t="shared" si="42"/>
        <v>0</v>
      </c>
    </row>
    <row r="153" spans="1:20" s="85" customFormat="1" ht="18" customHeight="1" x14ac:dyDescent="0.25">
      <c r="A153" s="23" t="s">
        <v>19</v>
      </c>
      <c r="B153" s="12" t="s">
        <v>20</v>
      </c>
      <c r="C153" s="39">
        <f>C155</f>
        <v>120</v>
      </c>
      <c r="D153" s="39">
        <f t="shared" ref="D153:I153" si="43">D155</f>
        <v>0</v>
      </c>
      <c r="E153" s="39">
        <f t="shared" si="43"/>
        <v>120</v>
      </c>
      <c r="F153" s="39">
        <f t="shared" si="43"/>
        <v>0</v>
      </c>
      <c r="G153" s="39">
        <f t="shared" si="43"/>
        <v>0</v>
      </c>
      <c r="H153" s="39">
        <f t="shared" si="43"/>
        <v>0</v>
      </c>
      <c r="I153" s="39">
        <f t="shared" si="43"/>
        <v>0</v>
      </c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s="85" customFormat="1" ht="28.7" customHeight="1" x14ac:dyDescent="0.25">
      <c r="A154" s="132" t="s">
        <v>43</v>
      </c>
      <c r="B154" s="10" t="s">
        <v>18</v>
      </c>
      <c r="C154" s="39">
        <f>SUM(D154:I154)</f>
        <v>120</v>
      </c>
      <c r="D154" s="39">
        <v>0</v>
      </c>
      <c r="E154" s="39">
        <v>120</v>
      </c>
      <c r="F154" s="39">
        <v>0</v>
      </c>
      <c r="G154" s="39">
        <v>0</v>
      </c>
      <c r="H154" s="30">
        <v>0</v>
      </c>
      <c r="I154" s="39">
        <v>0</v>
      </c>
    </row>
    <row r="155" spans="1:20" s="85" customFormat="1" ht="28.7" customHeight="1" x14ac:dyDescent="0.25">
      <c r="A155" s="161"/>
      <c r="B155" s="12" t="s">
        <v>20</v>
      </c>
      <c r="C155" s="39">
        <f>SUM(D155:I155)</f>
        <v>120</v>
      </c>
      <c r="D155" s="39">
        <v>0</v>
      </c>
      <c r="E155" s="39">
        <v>120</v>
      </c>
      <c r="F155" s="39">
        <v>0</v>
      </c>
      <c r="G155" s="39">
        <v>0</v>
      </c>
      <c r="H155" s="30">
        <v>0</v>
      </c>
      <c r="I155" s="39">
        <v>0</v>
      </c>
    </row>
    <row r="156" spans="1:20" s="85" customFormat="1" ht="18" x14ac:dyDescent="0.25">
      <c r="A156" s="126" t="s">
        <v>28</v>
      </c>
      <c r="B156" s="127"/>
      <c r="C156" s="127"/>
      <c r="D156" s="127"/>
      <c r="E156" s="127"/>
      <c r="F156" s="127"/>
      <c r="G156" s="127"/>
      <c r="H156" s="127"/>
      <c r="I156" s="128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s="85" customFormat="1" ht="18.75" x14ac:dyDescent="0.3">
      <c r="A157" s="68" t="s">
        <v>17</v>
      </c>
      <c r="B157" s="69" t="s">
        <v>18</v>
      </c>
      <c r="C157" s="39">
        <f>C159</f>
        <v>2220.9699999999998</v>
      </c>
      <c r="D157" s="39">
        <f t="shared" ref="D157:I157" si="44">D159</f>
        <v>988.77</v>
      </c>
      <c r="E157" s="39">
        <f t="shared" si="44"/>
        <v>1232.2</v>
      </c>
      <c r="F157" s="39">
        <f t="shared" si="44"/>
        <v>0</v>
      </c>
      <c r="G157" s="39">
        <f t="shared" si="44"/>
        <v>0</v>
      </c>
      <c r="H157" s="39">
        <f t="shared" si="44"/>
        <v>0</v>
      </c>
      <c r="I157" s="39">
        <f t="shared" si="44"/>
        <v>0</v>
      </c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s="85" customFormat="1" ht="18" x14ac:dyDescent="0.25">
      <c r="A158" s="70" t="s">
        <v>19</v>
      </c>
      <c r="B158" s="54" t="s">
        <v>20</v>
      </c>
      <c r="C158" s="39">
        <f>C160</f>
        <v>2220.9699999999998</v>
      </c>
      <c r="D158" s="39">
        <f t="shared" ref="D158:I158" si="45">D160</f>
        <v>988.77</v>
      </c>
      <c r="E158" s="39">
        <f t="shared" si="45"/>
        <v>1232.2</v>
      </c>
      <c r="F158" s="39">
        <f t="shared" si="45"/>
        <v>0</v>
      </c>
      <c r="G158" s="39">
        <f t="shared" si="45"/>
        <v>0</v>
      </c>
      <c r="H158" s="39">
        <f t="shared" si="45"/>
        <v>0</v>
      </c>
      <c r="I158" s="39">
        <f t="shared" si="45"/>
        <v>0</v>
      </c>
    </row>
    <row r="159" spans="1:20" s="85" customFormat="1" ht="34.5" customHeight="1" x14ac:dyDescent="0.3">
      <c r="A159" s="71" t="s">
        <v>21</v>
      </c>
      <c r="B159" s="72" t="s">
        <v>18</v>
      </c>
      <c r="C159" s="39">
        <f>C164+C173</f>
        <v>2220.9699999999998</v>
      </c>
      <c r="D159" s="39">
        <f t="shared" ref="D159:I159" si="46">D164+D173</f>
        <v>988.77</v>
      </c>
      <c r="E159" s="39">
        <f t="shared" si="46"/>
        <v>1232.2</v>
      </c>
      <c r="F159" s="39">
        <f t="shared" si="46"/>
        <v>0</v>
      </c>
      <c r="G159" s="39">
        <f t="shared" si="46"/>
        <v>0</v>
      </c>
      <c r="H159" s="39">
        <f t="shared" si="46"/>
        <v>0</v>
      </c>
      <c r="I159" s="39">
        <f t="shared" si="46"/>
        <v>0</v>
      </c>
    </row>
    <row r="160" spans="1:20" s="85" customFormat="1" ht="29.25" customHeight="1" x14ac:dyDescent="0.25">
      <c r="A160" s="70"/>
      <c r="B160" s="73" t="s">
        <v>20</v>
      </c>
      <c r="C160" s="39">
        <f>C165+C174</f>
        <v>2220.9699999999998</v>
      </c>
      <c r="D160" s="39">
        <f t="shared" ref="D160:I160" si="47">D165+D174</f>
        <v>988.77</v>
      </c>
      <c r="E160" s="39">
        <f t="shared" si="47"/>
        <v>1232.2</v>
      </c>
      <c r="F160" s="39">
        <f t="shared" si="47"/>
        <v>0</v>
      </c>
      <c r="G160" s="39">
        <f t="shared" si="47"/>
        <v>0</v>
      </c>
      <c r="H160" s="39">
        <f t="shared" si="47"/>
        <v>0</v>
      </c>
      <c r="I160" s="39">
        <f t="shared" si="47"/>
        <v>0</v>
      </c>
    </row>
    <row r="161" spans="1:11" s="85" customFormat="1" ht="47.25" customHeight="1" x14ac:dyDescent="0.25">
      <c r="A161" s="134" t="s">
        <v>22</v>
      </c>
      <c r="B161" s="135"/>
      <c r="C161" s="135"/>
      <c r="D161" s="135"/>
      <c r="E161" s="135"/>
      <c r="F161" s="135"/>
      <c r="G161" s="135"/>
      <c r="H161" s="135"/>
      <c r="I161" s="136"/>
    </row>
    <row r="162" spans="1:11" s="85" customFormat="1" ht="33" customHeight="1" x14ac:dyDescent="0.25">
      <c r="A162" s="96" t="s">
        <v>17</v>
      </c>
      <c r="B162" s="74" t="s">
        <v>18</v>
      </c>
      <c r="C162" s="39">
        <f>C164</f>
        <v>1770.7199999999998</v>
      </c>
      <c r="D162" s="39">
        <f t="shared" ref="D162:I162" si="48">D164</f>
        <v>765.52</v>
      </c>
      <c r="E162" s="39">
        <f t="shared" si="48"/>
        <v>1005.2</v>
      </c>
      <c r="F162" s="39">
        <f t="shared" si="48"/>
        <v>0</v>
      </c>
      <c r="G162" s="39">
        <f t="shared" si="48"/>
        <v>0</v>
      </c>
      <c r="H162" s="39">
        <f t="shared" si="48"/>
        <v>0</v>
      </c>
      <c r="I162" s="39">
        <f t="shared" si="48"/>
        <v>0</v>
      </c>
    </row>
    <row r="163" spans="1:11" s="85" customFormat="1" ht="18" x14ac:dyDescent="0.25">
      <c r="A163" s="97" t="s">
        <v>19</v>
      </c>
      <c r="B163" s="54" t="s">
        <v>20</v>
      </c>
      <c r="C163" s="39">
        <f>C165</f>
        <v>1770.7199999999998</v>
      </c>
      <c r="D163" s="39">
        <f t="shared" ref="D163:I163" si="49">D165</f>
        <v>765.52</v>
      </c>
      <c r="E163" s="39">
        <f t="shared" si="49"/>
        <v>1005.2</v>
      </c>
      <c r="F163" s="39">
        <f t="shared" si="49"/>
        <v>0</v>
      </c>
      <c r="G163" s="39">
        <f t="shared" si="49"/>
        <v>0</v>
      </c>
      <c r="H163" s="39">
        <f t="shared" si="49"/>
        <v>0</v>
      </c>
      <c r="I163" s="39">
        <f t="shared" si="49"/>
        <v>0</v>
      </c>
    </row>
    <row r="164" spans="1:11" s="85" customFormat="1" ht="18.75" x14ac:dyDescent="0.25">
      <c r="A164" s="98" t="s">
        <v>21</v>
      </c>
      <c r="B164" s="72" t="s">
        <v>18</v>
      </c>
      <c r="C164" s="39">
        <f t="shared" ref="C164:H164" si="50">C166+C168</f>
        <v>1770.7199999999998</v>
      </c>
      <c r="D164" s="39">
        <f>D166+D168</f>
        <v>765.52</v>
      </c>
      <c r="E164" s="39">
        <f t="shared" si="50"/>
        <v>1005.2</v>
      </c>
      <c r="F164" s="39">
        <f t="shared" si="50"/>
        <v>0</v>
      </c>
      <c r="G164" s="39">
        <f t="shared" si="50"/>
        <v>0</v>
      </c>
      <c r="H164" s="39">
        <f t="shared" si="50"/>
        <v>0</v>
      </c>
      <c r="I164" s="39">
        <v>0</v>
      </c>
    </row>
    <row r="165" spans="1:11" s="85" customFormat="1" ht="18" x14ac:dyDescent="0.25">
      <c r="A165" s="97"/>
      <c r="B165" s="73" t="s">
        <v>20</v>
      </c>
      <c r="C165" s="39">
        <f>C167+C169</f>
        <v>1770.7199999999998</v>
      </c>
      <c r="D165" s="39">
        <f>D167+D169</f>
        <v>765.52</v>
      </c>
      <c r="E165" s="39">
        <f>E167+E169</f>
        <v>1005.2</v>
      </c>
      <c r="F165" s="39">
        <f>F167+F169</f>
        <v>0</v>
      </c>
      <c r="G165" s="39">
        <f>G167+G169</f>
        <v>0</v>
      </c>
      <c r="H165" s="39">
        <f>H167+H169</f>
        <v>0</v>
      </c>
      <c r="I165" s="39">
        <f>I167+I169</f>
        <v>0</v>
      </c>
    </row>
    <row r="166" spans="1:11" s="85" customFormat="1" ht="38.25" customHeight="1" x14ac:dyDescent="0.25">
      <c r="A166" s="155" t="s">
        <v>37</v>
      </c>
      <c r="B166" s="72" t="s">
        <v>18</v>
      </c>
      <c r="C166" s="39">
        <f>C167</f>
        <v>1210.6199999999999</v>
      </c>
      <c r="D166" s="39">
        <f>D167</f>
        <v>753.42</v>
      </c>
      <c r="E166" s="35">
        <f>E167</f>
        <v>457.2</v>
      </c>
      <c r="F166" s="35">
        <v>0</v>
      </c>
      <c r="G166" s="35">
        <v>0</v>
      </c>
      <c r="H166" s="39">
        <v>0</v>
      </c>
      <c r="I166" s="39">
        <v>0</v>
      </c>
    </row>
    <row r="167" spans="1:11" s="85" customFormat="1" ht="42.75" customHeight="1" x14ac:dyDescent="0.25">
      <c r="A167" s="156"/>
      <c r="B167" s="73" t="s">
        <v>20</v>
      </c>
      <c r="C167" s="39">
        <f>SUM(D167:I167)</f>
        <v>1210.6199999999999</v>
      </c>
      <c r="D167" s="39">
        <v>753.42</v>
      </c>
      <c r="E167" s="39">
        <v>457.2</v>
      </c>
      <c r="F167" s="39">
        <v>0</v>
      </c>
      <c r="G167" s="39">
        <v>0</v>
      </c>
      <c r="H167" s="30">
        <v>0</v>
      </c>
      <c r="I167" s="39">
        <v>0</v>
      </c>
    </row>
    <row r="168" spans="1:11" s="85" customFormat="1" ht="53.25" customHeight="1" x14ac:dyDescent="0.25">
      <c r="A168" s="104" t="s">
        <v>38</v>
      </c>
      <c r="B168" s="72" t="s">
        <v>18</v>
      </c>
      <c r="C168" s="39">
        <f>D168+E168+F168+G168+H168+I168</f>
        <v>560.1</v>
      </c>
      <c r="D168" s="39">
        <v>12.1</v>
      </c>
      <c r="E168" s="39">
        <v>548</v>
      </c>
      <c r="F168" s="39">
        <v>0</v>
      </c>
      <c r="G168" s="39">
        <v>0</v>
      </c>
      <c r="H168" s="30">
        <v>0</v>
      </c>
      <c r="I168" s="39">
        <v>0</v>
      </c>
    </row>
    <row r="169" spans="1:11" s="85" customFormat="1" ht="18" x14ac:dyDescent="0.25">
      <c r="A169" s="104"/>
      <c r="B169" s="73" t="s">
        <v>20</v>
      </c>
      <c r="C169" s="31">
        <f>C168</f>
        <v>560.1</v>
      </c>
      <c r="D169" s="31">
        <v>12.1</v>
      </c>
      <c r="E169" s="31">
        <f>E168</f>
        <v>548</v>
      </c>
      <c r="F169" s="31">
        <f>F168</f>
        <v>0</v>
      </c>
      <c r="G169" s="31">
        <f>G168</f>
        <v>0</v>
      </c>
      <c r="H169" s="31">
        <f>H168</f>
        <v>0</v>
      </c>
      <c r="I169" s="31">
        <f>I168</f>
        <v>0</v>
      </c>
    </row>
    <row r="170" spans="1:11" s="85" customFormat="1" ht="18" x14ac:dyDescent="0.2">
      <c r="A170" s="129" t="s">
        <v>23</v>
      </c>
      <c r="B170" s="130"/>
      <c r="C170" s="130"/>
      <c r="D170" s="130"/>
      <c r="E170" s="130"/>
      <c r="F170" s="130"/>
      <c r="G170" s="130"/>
      <c r="H170" s="130"/>
      <c r="I170" s="131"/>
    </row>
    <row r="171" spans="1:11" s="85" customFormat="1" ht="18.75" x14ac:dyDescent="0.3">
      <c r="A171" s="19" t="s">
        <v>17</v>
      </c>
      <c r="B171" s="10" t="s">
        <v>18</v>
      </c>
      <c r="C171" s="39">
        <f>C181+C176</f>
        <v>450.25</v>
      </c>
      <c r="D171" s="39">
        <f>D176+D181</f>
        <v>223.25</v>
      </c>
      <c r="E171" s="39">
        <f t="shared" ref="E171:H173" si="51">E176+E181</f>
        <v>227</v>
      </c>
      <c r="F171" s="39">
        <f t="shared" si="51"/>
        <v>0</v>
      </c>
      <c r="G171" s="39">
        <f t="shared" si="51"/>
        <v>0</v>
      </c>
      <c r="H171" s="39">
        <f t="shared" si="51"/>
        <v>0</v>
      </c>
      <c r="I171" s="39">
        <f>I176+I181</f>
        <v>0</v>
      </c>
    </row>
    <row r="172" spans="1:11" s="85" customFormat="1" ht="17.45" customHeight="1" x14ac:dyDescent="0.25">
      <c r="A172" s="20" t="s">
        <v>19</v>
      </c>
      <c r="B172" s="12" t="s">
        <v>20</v>
      </c>
      <c r="C172" s="39">
        <f>C182+C177</f>
        <v>450.25</v>
      </c>
      <c r="D172" s="39">
        <f>D177+D182</f>
        <v>223.25</v>
      </c>
      <c r="E172" s="39">
        <f t="shared" si="51"/>
        <v>227</v>
      </c>
      <c r="F172" s="39">
        <f t="shared" si="51"/>
        <v>0</v>
      </c>
      <c r="G172" s="39">
        <f t="shared" si="51"/>
        <v>0</v>
      </c>
      <c r="H172" s="39">
        <f t="shared" si="51"/>
        <v>0</v>
      </c>
      <c r="I172" s="39">
        <f>I177+I182</f>
        <v>0</v>
      </c>
    </row>
    <row r="173" spans="1:11" s="85" customFormat="1" ht="22.9" customHeight="1" x14ac:dyDescent="0.3">
      <c r="A173" s="71" t="s">
        <v>21</v>
      </c>
      <c r="B173" s="72" t="s">
        <v>18</v>
      </c>
      <c r="C173" s="39">
        <f>C183+C178</f>
        <v>450.25</v>
      </c>
      <c r="D173" s="39">
        <f>D178+D183</f>
        <v>223.25</v>
      </c>
      <c r="E173" s="39">
        <f t="shared" si="51"/>
        <v>227</v>
      </c>
      <c r="F173" s="39">
        <f t="shared" si="51"/>
        <v>0</v>
      </c>
      <c r="G173" s="39">
        <f t="shared" si="51"/>
        <v>0</v>
      </c>
      <c r="H173" s="39">
        <f t="shared" si="51"/>
        <v>0</v>
      </c>
      <c r="I173" s="39">
        <f>I178+I183</f>
        <v>0</v>
      </c>
    </row>
    <row r="174" spans="1:11" s="85" customFormat="1" ht="21.6" customHeight="1" x14ac:dyDescent="0.25">
      <c r="A174" s="70"/>
      <c r="B174" s="73" t="s">
        <v>20</v>
      </c>
      <c r="C174" s="39">
        <f>C184+C179</f>
        <v>450.25</v>
      </c>
      <c r="D174" s="39">
        <f>D179+D184</f>
        <v>223.25</v>
      </c>
      <c r="E174" s="39">
        <f>E179+E184</f>
        <v>227</v>
      </c>
      <c r="F174" s="39">
        <f>F179+F184</f>
        <v>0</v>
      </c>
      <c r="G174" s="39">
        <f>G179+G184</f>
        <v>0</v>
      </c>
      <c r="H174" s="39">
        <f>H179+H184</f>
        <v>0</v>
      </c>
      <c r="I174" s="39">
        <f>I179+I184</f>
        <v>0</v>
      </c>
      <c r="J174" s="90"/>
      <c r="K174" s="90"/>
    </row>
    <row r="175" spans="1:11" s="85" customFormat="1" ht="18" customHeight="1" x14ac:dyDescent="0.2">
      <c r="A175" s="129" t="s">
        <v>25</v>
      </c>
      <c r="B175" s="143"/>
      <c r="C175" s="143"/>
      <c r="D175" s="143"/>
      <c r="E175" s="143"/>
      <c r="F175" s="143"/>
      <c r="G175" s="143"/>
      <c r="H175" s="143"/>
      <c r="I175" s="144"/>
      <c r="J175" s="90" t="s">
        <v>48</v>
      </c>
    </row>
    <row r="176" spans="1:11" s="85" customFormat="1" ht="18" customHeight="1" x14ac:dyDescent="0.2">
      <c r="A176" s="112" t="s">
        <v>17</v>
      </c>
      <c r="B176" s="113" t="s">
        <v>18</v>
      </c>
      <c r="C176" s="121">
        <f>D176+E176</f>
        <v>198.3</v>
      </c>
      <c r="D176" s="121">
        <f>D177</f>
        <v>123.3</v>
      </c>
      <c r="E176" s="121">
        <f>E178</f>
        <v>75</v>
      </c>
      <c r="F176" s="114">
        <v>0</v>
      </c>
      <c r="G176" s="114">
        <v>0</v>
      </c>
      <c r="H176" s="114">
        <v>0</v>
      </c>
      <c r="I176" s="114">
        <v>0</v>
      </c>
      <c r="J176" s="90"/>
    </row>
    <row r="177" spans="1:20" s="85" customFormat="1" ht="18" customHeight="1" x14ac:dyDescent="0.2">
      <c r="A177" s="115" t="s">
        <v>19</v>
      </c>
      <c r="B177" s="116" t="s">
        <v>20</v>
      </c>
      <c r="C177" s="121">
        <f>D177+E177</f>
        <v>198.3</v>
      </c>
      <c r="D177" s="121">
        <f>D179</f>
        <v>123.3</v>
      </c>
      <c r="E177" s="121">
        <f>E179</f>
        <v>75</v>
      </c>
      <c r="F177" s="114">
        <v>0</v>
      </c>
      <c r="G177" s="114">
        <v>0</v>
      </c>
      <c r="H177" s="114">
        <v>0</v>
      </c>
      <c r="I177" s="114">
        <v>0</v>
      </c>
      <c r="J177" s="90"/>
    </row>
    <row r="178" spans="1:20" s="85" customFormat="1" ht="18" customHeight="1" x14ac:dyDescent="0.2">
      <c r="A178" s="117" t="s">
        <v>21</v>
      </c>
      <c r="B178" s="118" t="s">
        <v>18</v>
      </c>
      <c r="C178" s="121">
        <f>D178+E178</f>
        <v>198.3</v>
      </c>
      <c r="D178" s="121">
        <v>123.3</v>
      </c>
      <c r="E178" s="121">
        <v>75</v>
      </c>
      <c r="F178" s="114">
        <v>0</v>
      </c>
      <c r="G178" s="114">
        <v>0</v>
      </c>
      <c r="H178" s="114">
        <v>0</v>
      </c>
      <c r="I178" s="114">
        <v>0</v>
      </c>
      <c r="J178" s="90"/>
    </row>
    <row r="179" spans="1:20" s="85" customFormat="1" ht="18" customHeight="1" x14ac:dyDescent="0.2">
      <c r="A179" s="37"/>
      <c r="B179" s="119" t="s">
        <v>20</v>
      </c>
      <c r="C179" s="121">
        <f>D179+E179</f>
        <v>198.3</v>
      </c>
      <c r="D179" s="121">
        <v>123.3</v>
      </c>
      <c r="E179" s="121">
        <v>75</v>
      </c>
      <c r="F179" s="114">
        <v>0</v>
      </c>
      <c r="G179" s="114">
        <v>0</v>
      </c>
      <c r="H179" s="114">
        <v>0</v>
      </c>
      <c r="I179" s="114">
        <v>0</v>
      </c>
      <c r="J179" s="90"/>
      <c r="L179" s="90"/>
      <c r="M179" s="90"/>
    </row>
    <row r="180" spans="1:20" s="85" customFormat="1" ht="27.6" customHeight="1" x14ac:dyDescent="0.2">
      <c r="A180" s="129" t="s">
        <v>26</v>
      </c>
      <c r="B180" s="143"/>
      <c r="C180" s="143"/>
      <c r="D180" s="143"/>
      <c r="E180" s="143"/>
      <c r="F180" s="143"/>
      <c r="G180" s="143"/>
      <c r="H180" s="143"/>
      <c r="I180" s="144"/>
    </row>
    <row r="181" spans="1:20" s="90" customFormat="1" ht="39" customHeight="1" x14ac:dyDescent="0.25">
      <c r="A181" s="75" t="s">
        <v>17</v>
      </c>
      <c r="B181" s="74" t="s">
        <v>18</v>
      </c>
      <c r="C181" s="39">
        <f>C183</f>
        <v>251.95</v>
      </c>
      <c r="D181" s="39">
        <f t="shared" ref="D181:H182" si="52">D183</f>
        <v>99.95</v>
      </c>
      <c r="E181" s="39">
        <f t="shared" si="52"/>
        <v>152</v>
      </c>
      <c r="F181" s="39">
        <f t="shared" si="52"/>
        <v>0</v>
      </c>
      <c r="G181" s="39">
        <f t="shared" si="52"/>
        <v>0</v>
      </c>
      <c r="H181" s="39">
        <f t="shared" si="52"/>
        <v>0</v>
      </c>
      <c r="I181" s="39">
        <v>0</v>
      </c>
      <c r="L181" s="85"/>
      <c r="M181" s="85"/>
      <c r="N181" s="85"/>
      <c r="O181" s="85"/>
      <c r="P181" s="85"/>
      <c r="Q181" s="85"/>
      <c r="R181" s="85"/>
      <c r="S181" s="85"/>
      <c r="T181" s="85"/>
    </row>
    <row r="182" spans="1:20" s="90" customFormat="1" ht="17.25" customHeight="1" x14ac:dyDescent="0.25">
      <c r="A182" s="76" t="s">
        <v>19</v>
      </c>
      <c r="B182" s="54" t="s">
        <v>20</v>
      </c>
      <c r="C182" s="39">
        <f>C184</f>
        <v>251.95</v>
      </c>
      <c r="D182" s="39">
        <f t="shared" si="52"/>
        <v>99.95</v>
      </c>
      <c r="E182" s="39">
        <f t="shared" si="52"/>
        <v>152</v>
      </c>
      <c r="F182" s="39">
        <f t="shared" si="52"/>
        <v>0</v>
      </c>
      <c r="G182" s="39">
        <f t="shared" si="52"/>
        <v>0</v>
      </c>
      <c r="H182" s="39">
        <f t="shared" si="52"/>
        <v>0</v>
      </c>
      <c r="I182" s="39">
        <v>0</v>
      </c>
      <c r="J182" s="90" t="s">
        <v>59</v>
      </c>
      <c r="L182" s="85"/>
      <c r="M182" s="85"/>
      <c r="N182" s="85"/>
      <c r="O182" s="85"/>
      <c r="P182" s="85"/>
      <c r="Q182" s="85"/>
      <c r="R182" s="85"/>
      <c r="S182" s="85"/>
      <c r="T182" s="85"/>
    </row>
    <row r="183" spans="1:20" s="90" customFormat="1" ht="15.75" customHeight="1" x14ac:dyDescent="0.25">
      <c r="A183" s="77" t="s">
        <v>21</v>
      </c>
      <c r="B183" s="72" t="s">
        <v>18</v>
      </c>
      <c r="C183" s="39">
        <f>C184</f>
        <v>251.95</v>
      </c>
      <c r="D183" s="39">
        <f t="shared" ref="D183:I183" si="53">D184</f>
        <v>99.95</v>
      </c>
      <c r="E183" s="39">
        <f t="shared" si="53"/>
        <v>152</v>
      </c>
      <c r="F183" s="39">
        <f t="shared" si="53"/>
        <v>0</v>
      </c>
      <c r="G183" s="39">
        <f t="shared" si="53"/>
        <v>0</v>
      </c>
      <c r="H183" s="39">
        <f t="shared" si="53"/>
        <v>0</v>
      </c>
      <c r="I183" s="39">
        <f t="shared" si="53"/>
        <v>0</v>
      </c>
      <c r="J183" s="90" t="s">
        <v>60</v>
      </c>
      <c r="L183" s="85"/>
      <c r="M183" s="85"/>
      <c r="N183" s="85"/>
      <c r="O183" s="85"/>
      <c r="P183" s="85"/>
      <c r="Q183" s="85"/>
      <c r="R183" s="85"/>
      <c r="S183" s="85"/>
      <c r="T183" s="85"/>
    </row>
    <row r="184" spans="1:20" s="90" customFormat="1" ht="17.25" customHeight="1" x14ac:dyDescent="0.25">
      <c r="A184" s="78"/>
      <c r="B184" s="73" t="s">
        <v>20</v>
      </c>
      <c r="C184" s="39">
        <f>D184+E184+F184</f>
        <v>251.95</v>
      </c>
      <c r="D184" s="39">
        <v>99.95</v>
      </c>
      <c r="E184" s="39">
        <v>152</v>
      </c>
      <c r="F184" s="39">
        <v>0</v>
      </c>
      <c r="G184" s="39">
        <v>0</v>
      </c>
      <c r="H184" s="30">
        <v>0</v>
      </c>
      <c r="I184" s="39">
        <v>0</v>
      </c>
      <c r="L184" s="85"/>
      <c r="M184" s="85"/>
      <c r="N184" s="85"/>
      <c r="O184" s="85"/>
      <c r="P184" s="85"/>
      <c r="Q184" s="85"/>
      <c r="R184" s="85"/>
      <c r="S184" s="85"/>
      <c r="T184" s="85"/>
    </row>
    <row r="185" spans="1:20" s="90" customFormat="1" ht="18" x14ac:dyDescent="0.25">
      <c r="A185" s="152" t="s">
        <v>29</v>
      </c>
      <c r="B185" s="153"/>
      <c r="C185" s="153"/>
      <c r="D185" s="153"/>
      <c r="E185" s="153"/>
      <c r="F185" s="153"/>
      <c r="G185" s="153"/>
      <c r="H185" s="153"/>
      <c r="I185" s="154"/>
      <c r="L185" s="85"/>
      <c r="M185" s="85"/>
      <c r="N185" s="85"/>
      <c r="O185" s="85"/>
      <c r="P185" s="85"/>
      <c r="Q185" s="85"/>
      <c r="R185" s="85"/>
      <c r="S185" s="85"/>
      <c r="T185" s="85"/>
    </row>
    <row r="186" spans="1:20" s="90" customFormat="1" ht="18.75" x14ac:dyDescent="0.2">
      <c r="A186" s="25" t="s">
        <v>17</v>
      </c>
      <c r="B186" s="62" t="s">
        <v>18</v>
      </c>
      <c r="C186" s="39">
        <f>C188</f>
        <v>5548</v>
      </c>
      <c r="D186" s="39">
        <f t="shared" ref="D186:I186" si="54">D188</f>
        <v>2366</v>
      </c>
      <c r="E186" s="39">
        <f t="shared" si="54"/>
        <v>3182</v>
      </c>
      <c r="F186" s="39">
        <f t="shared" si="54"/>
        <v>0</v>
      </c>
      <c r="G186" s="39">
        <f t="shared" si="54"/>
        <v>0</v>
      </c>
      <c r="H186" s="39">
        <f t="shared" si="54"/>
        <v>0</v>
      </c>
      <c r="I186" s="39">
        <f t="shared" si="54"/>
        <v>0</v>
      </c>
    </row>
    <row r="187" spans="1:20" s="90" customFormat="1" ht="18" x14ac:dyDescent="0.2">
      <c r="A187" s="15" t="s">
        <v>19</v>
      </c>
      <c r="B187" s="63" t="s">
        <v>20</v>
      </c>
      <c r="C187" s="39">
        <f>C189</f>
        <v>5548</v>
      </c>
      <c r="D187" s="39">
        <f t="shared" ref="D187:I187" si="55">D189</f>
        <v>2366</v>
      </c>
      <c r="E187" s="39">
        <f t="shared" si="55"/>
        <v>3182</v>
      </c>
      <c r="F187" s="39">
        <f t="shared" si="55"/>
        <v>0</v>
      </c>
      <c r="G187" s="39">
        <f t="shared" si="55"/>
        <v>0</v>
      </c>
      <c r="H187" s="39">
        <f t="shared" si="55"/>
        <v>0</v>
      </c>
      <c r="I187" s="39">
        <f t="shared" si="55"/>
        <v>0</v>
      </c>
    </row>
    <row r="188" spans="1:20" s="90" customFormat="1" ht="15.75" customHeight="1" x14ac:dyDescent="0.2">
      <c r="A188" s="16" t="s">
        <v>21</v>
      </c>
      <c r="B188" s="79" t="s">
        <v>18</v>
      </c>
      <c r="C188" s="39">
        <f t="shared" ref="C188:I188" si="56">C193+C200+C210</f>
        <v>5548</v>
      </c>
      <c r="D188" s="39">
        <f t="shared" si="56"/>
        <v>2366</v>
      </c>
      <c r="E188" s="39">
        <f t="shared" si="56"/>
        <v>3182</v>
      </c>
      <c r="F188" s="39">
        <f t="shared" si="56"/>
        <v>0</v>
      </c>
      <c r="G188" s="39">
        <f t="shared" si="56"/>
        <v>0</v>
      </c>
      <c r="H188" s="39">
        <f t="shared" si="56"/>
        <v>0</v>
      </c>
      <c r="I188" s="39">
        <f t="shared" si="56"/>
        <v>0</v>
      </c>
    </row>
    <row r="189" spans="1:20" s="90" customFormat="1" ht="24" customHeight="1" x14ac:dyDescent="0.2">
      <c r="A189" s="15"/>
      <c r="B189" s="80" t="s">
        <v>20</v>
      </c>
      <c r="C189" s="39">
        <f t="shared" ref="C189:I189" si="57">C194+C206+C211</f>
        <v>5548</v>
      </c>
      <c r="D189" s="39">
        <f t="shared" si="57"/>
        <v>2366</v>
      </c>
      <c r="E189" s="39">
        <f t="shared" si="57"/>
        <v>3182</v>
      </c>
      <c r="F189" s="39">
        <f t="shared" si="57"/>
        <v>0</v>
      </c>
      <c r="G189" s="39">
        <f t="shared" si="57"/>
        <v>0</v>
      </c>
      <c r="H189" s="39">
        <f t="shared" si="57"/>
        <v>0</v>
      </c>
      <c r="I189" s="39">
        <f t="shared" si="57"/>
        <v>0</v>
      </c>
    </row>
    <row r="190" spans="1:20" s="90" customFormat="1" ht="13.5" x14ac:dyDescent="0.25">
      <c r="A190" s="134" t="s">
        <v>22</v>
      </c>
      <c r="B190" s="135"/>
      <c r="C190" s="135"/>
      <c r="D190" s="135"/>
      <c r="E190" s="135"/>
      <c r="F190" s="135"/>
      <c r="G190" s="135"/>
      <c r="H190" s="135"/>
      <c r="I190" s="136"/>
    </row>
    <row r="191" spans="1:20" s="90" customFormat="1" ht="18.75" x14ac:dyDescent="0.25">
      <c r="A191" s="14" t="s">
        <v>17</v>
      </c>
      <c r="B191" s="10" t="s">
        <v>18</v>
      </c>
      <c r="C191" s="39">
        <f>C193</f>
        <v>4633</v>
      </c>
      <c r="D191" s="39">
        <f t="shared" ref="D191:I191" si="58">D193</f>
        <v>2366</v>
      </c>
      <c r="E191" s="39">
        <f t="shared" si="58"/>
        <v>2267</v>
      </c>
      <c r="F191" s="39">
        <f t="shared" si="58"/>
        <v>0</v>
      </c>
      <c r="G191" s="39">
        <f t="shared" si="58"/>
        <v>0</v>
      </c>
      <c r="H191" s="39">
        <f t="shared" si="58"/>
        <v>0</v>
      </c>
      <c r="I191" s="39">
        <f t="shared" si="58"/>
        <v>0</v>
      </c>
    </row>
    <row r="192" spans="1:20" s="90" customFormat="1" ht="18" x14ac:dyDescent="0.25">
      <c r="A192" s="15" t="s">
        <v>19</v>
      </c>
      <c r="B192" s="12" t="s">
        <v>20</v>
      </c>
      <c r="C192" s="39">
        <f>C194</f>
        <v>4633</v>
      </c>
      <c r="D192" s="39">
        <f t="shared" ref="D192:I192" si="59">D194</f>
        <v>2366</v>
      </c>
      <c r="E192" s="39">
        <f t="shared" si="59"/>
        <v>2267</v>
      </c>
      <c r="F192" s="39">
        <f t="shared" si="59"/>
        <v>0</v>
      </c>
      <c r="G192" s="39">
        <f t="shared" si="59"/>
        <v>0</v>
      </c>
      <c r="H192" s="39">
        <f t="shared" si="59"/>
        <v>0</v>
      </c>
      <c r="I192" s="39">
        <f t="shared" si="59"/>
        <v>0</v>
      </c>
    </row>
    <row r="193" spans="1:20" s="90" customFormat="1" ht="16.5" customHeight="1" x14ac:dyDescent="0.25">
      <c r="A193" s="16" t="s">
        <v>21</v>
      </c>
      <c r="B193" s="17" t="s">
        <v>18</v>
      </c>
      <c r="C193" s="39">
        <f>C195</f>
        <v>4633</v>
      </c>
      <c r="D193" s="39">
        <f t="shared" ref="D193:I193" si="60">D195</f>
        <v>2366</v>
      </c>
      <c r="E193" s="39">
        <f t="shared" si="60"/>
        <v>2267</v>
      </c>
      <c r="F193" s="39">
        <f t="shared" si="60"/>
        <v>0</v>
      </c>
      <c r="G193" s="39">
        <f t="shared" si="60"/>
        <v>0</v>
      </c>
      <c r="H193" s="39">
        <f t="shared" si="60"/>
        <v>0</v>
      </c>
      <c r="I193" s="39">
        <f t="shared" si="60"/>
        <v>0</v>
      </c>
    </row>
    <row r="194" spans="1:20" s="90" customFormat="1" ht="24" customHeight="1" x14ac:dyDescent="0.25">
      <c r="A194" s="15"/>
      <c r="B194" s="18" t="s">
        <v>20</v>
      </c>
      <c r="C194" s="39">
        <f>C196</f>
        <v>4633</v>
      </c>
      <c r="D194" s="39">
        <f t="shared" ref="D194:I194" si="61">D196</f>
        <v>2366</v>
      </c>
      <c r="E194" s="39">
        <f t="shared" si="61"/>
        <v>2267</v>
      </c>
      <c r="F194" s="39">
        <f t="shared" si="61"/>
        <v>0</v>
      </c>
      <c r="G194" s="39">
        <f t="shared" si="61"/>
        <v>0</v>
      </c>
      <c r="H194" s="39">
        <f t="shared" si="61"/>
        <v>0</v>
      </c>
      <c r="I194" s="39">
        <f t="shared" si="61"/>
        <v>0</v>
      </c>
    </row>
    <row r="195" spans="1:20" s="90" customFormat="1" ht="60" x14ac:dyDescent="0.25">
      <c r="A195" s="106" t="s">
        <v>49</v>
      </c>
      <c r="B195" s="17" t="s">
        <v>18</v>
      </c>
      <c r="C195" s="39">
        <f>D195+E195</f>
        <v>4633</v>
      </c>
      <c r="D195" s="39">
        <v>2366</v>
      </c>
      <c r="E195" s="39">
        <v>2267</v>
      </c>
      <c r="F195" s="39">
        <v>0</v>
      </c>
      <c r="G195" s="39">
        <v>0</v>
      </c>
      <c r="H195" s="30">
        <v>0</v>
      </c>
      <c r="I195" s="39">
        <v>0</v>
      </c>
    </row>
    <row r="196" spans="1:20" s="90" customFormat="1" ht="18" x14ac:dyDescent="0.25">
      <c r="A196" s="105"/>
      <c r="B196" s="18" t="s">
        <v>20</v>
      </c>
      <c r="C196" s="39">
        <f>C195</f>
        <v>4633</v>
      </c>
      <c r="D196" s="39">
        <v>2366</v>
      </c>
      <c r="E196" s="39">
        <v>2267</v>
      </c>
      <c r="F196" s="39">
        <f>F195</f>
        <v>0</v>
      </c>
      <c r="G196" s="39">
        <f>G195</f>
        <v>0</v>
      </c>
      <c r="H196" s="39">
        <f>H195</f>
        <v>0</v>
      </c>
      <c r="I196" s="39">
        <f>I195</f>
        <v>0</v>
      </c>
    </row>
    <row r="197" spans="1:20" s="90" customFormat="1" ht="18" x14ac:dyDescent="0.2">
      <c r="A197" s="129" t="s">
        <v>25</v>
      </c>
      <c r="B197" s="130"/>
      <c r="C197" s="130"/>
      <c r="D197" s="130"/>
      <c r="E197" s="130"/>
      <c r="F197" s="130"/>
      <c r="G197" s="130"/>
      <c r="H197" s="130"/>
      <c r="I197" s="131"/>
    </row>
    <row r="198" spans="1:20" s="90" customFormat="1" ht="18.75" x14ac:dyDescent="0.3">
      <c r="A198" s="19" t="s">
        <v>17</v>
      </c>
      <c r="B198" s="10" t="s">
        <v>18</v>
      </c>
      <c r="C198" s="30">
        <f>C200</f>
        <v>800</v>
      </c>
      <c r="D198" s="30">
        <f t="shared" ref="D198:I198" si="62">D200</f>
        <v>0</v>
      </c>
      <c r="E198" s="30">
        <f t="shared" si="62"/>
        <v>800</v>
      </c>
      <c r="F198" s="30">
        <f t="shared" si="62"/>
        <v>0</v>
      </c>
      <c r="G198" s="30">
        <f t="shared" si="62"/>
        <v>0</v>
      </c>
      <c r="H198" s="30">
        <f t="shared" si="62"/>
        <v>0</v>
      </c>
      <c r="I198" s="30">
        <f t="shared" si="62"/>
        <v>0</v>
      </c>
      <c r="J198" s="85"/>
      <c r="K198" s="85"/>
    </row>
    <row r="199" spans="1:20" s="85" customFormat="1" ht="28.7" customHeight="1" x14ac:dyDescent="0.25">
      <c r="A199" s="20" t="s">
        <v>19</v>
      </c>
      <c r="B199" s="12" t="s">
        <v>20</v>
      </c>
      <c r="C199" s="36">
        <f>C206</f>
        <v>800</v>
      </c>
      <c r="D199" s="36">
        <f t="shared" ref="D199:I199" si="63">D206</f>
        <v>0</v>
      </c>
      <c r="E199" s="36">
        <f t="shared" si="63"/>
        <v>800</v>
      </c>
      <c r="F199" s="36">
        <f t="shared" si="63"/>
        <v>0</v>
      </c>
      <c r="G199" s="36">
        <f t="shared" si="63"/>
        <v>0</v>
      </c>
      <c r="H199" s="36">
        <f t="shared" si="63"/>
        <v>0</v>
      </c>
      <c r="I199" s="36">
        <f t="shared" si="63"/>
        <v>0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85" customFormat="1" ht="30" customHeight="1" x14ac:dyDescent="0.3">
      <c r="A200" s="21" t="s">
        <v>21</v>
      </c>
      <c r="B200" s="17" t="s">
        <v>18</v>
      </c>
      <c r="C200" s="30">
        <f>C206</f>
        <v>800</v>
      </c>
      <c r="D200" s="32">
        <v>0</v>
      </c>
      <c r="E200" s="35">
        <f>E206</f>
        <v>800</v>
      </c>
      <c r="F200" s="38">
        <v>0</v>
      </c>
      <c r="G200" s="38">
        <v>0</v>
      </c>
      <c r="H200" s="38">
        <v>0</v>
      </c>
      <c r="I200" s="64">
        <v>0</v>
      </c>
      <c r="J200" s="85" t="s">
        <v>50</v>
      </c>
      <c r="L200" s="90"/>
      <c r="M200" s="90"/>
      <c r="N200" s="90"/>
      <c r="O200" s="90"/>
      <c r="P200" s="90"/>
      <c r="Q200" s="90"/>
      <c r="R200" s="90"/>
      <c r="S200" s="90"/>
      <c r="T200" s="90"/>
    </row>
    <row r="201" spans="1:20" s="85" customFormat="1" ht="12.75" hidden="1" customHeight="1" x14ac:dyDescent="0.25">
      <c r="A201" s="20"/>
      <c r="B201" s="18" t="s">
        <v>20</v>
      </c>
      <c r="C201" s="36">
        <f>SUM(D201:I201)</f>
        <v>0</v>
      </c>
      <c r="D201" s="33">
        <v>0</v>
      </c>
      <c r="E201" s="34">
        <v>0</v>
      </c>
      <c r="F201" s="37">
        <v>0</v>
      </c>
      <c r="G201" s="37">
        <v>0</v>
      </c>
      <c r="H201" s="37">
        <v>0</v>
      </c>
      <c r="I201" s="67">
        <v>0</v>
      </c>
      <c r="L201" s="90"/>
      <c r="M201" s="90"/>
      <c r="N201" s="90"/>
      <c r="O201" s="90"/>
      <c r="P201" s="90"/>
      <c r="Q201" s="90"/>
      <c r="R201" s="90"/>
      <c r="S201" s="90"/>
      <c r="T201" s="90"/>
    </row>
    <row r="202" spans="1:20" s="85" customFormat="1" ht="18" hidden="1" x14ac:dyDescent="0.2">
      <c r="A202" s="129" t="s">
        <v>25</v>
      </c>
      <c r="B202" s="130"/>
      <c r="C202" s="130"/>
      <c r="D202" s="130"/>
      <c r="E202" s="130"/>
      <c r="F202" s="130"/>
      <c r="G202" s="130"/>
      <c r="H202" s="130"/>
      <c r="I202" s="131"/>
      <c r="L202" s="90"/>
      <c r="M202" s="90"/>
      <c r="N202" s="90"/>
      <c r="O202" s="90"/>
      <c r="P202" s="90"/>
      <c r="Q202" s="90"/>
      <c r="R202" s="90"/>
      <c r="S202" s="90"/>
      <c r="T202" s="90"/>
    </row>
    <row r="203" spans="1:20" s="85" customFormat="1" ht="18.75" hidden="1" x14ac:dyDescent="0.25">
      <c r="A203" s="22" t="s">
        <v>17</v>
      </c>
      <c r="B203" s="10" t="s">
        <v>18</v>
      </c>
      <c r="C203" s="39">
        <f>SUM(D203:I203)</f>
        <v>696.2</v>
      </c>
      <c r="D203" s="39">
        <f>D351</f>
        <v>0</v>
      </c>
      <c r="E203" s="35">
        <v>161</v>
      </c>
      <c r="F203" s="35">
        <v>216.02</v>
      </c>
      <c r="G203" s="35">
        <v>175.08</v>
      </c>
      <c r="H203" s="39">
        <v>144.1</v>
      </c>
      <c r="I203" s="39">
        <v>0</v>
      </c>
      <c r="N203" s="90"/>
      <c r="O203" s="90"/>
      <c r="P203" s="90"/>
      <c r="Q203" s="90"/>
      <c r="R203" s="90"/>
      <c r="S203" s="90"/>
      <c r="T203" s="90"/>
    </row>
    <row r="204" spans="1:20" s="85" customFormat="1" ht="12.75" hidden="1" customHeight="1" x14ac:dyDescent="0.25">
      <c r="A204" s="23" t="s">
        <v>19</v>
      </c>
      <c r="B204" s="12" t="s">
        <v>20</v>
      </c>
      <c r="C204" s="39">
        <f>SUM(D204:I204)</f>
        <v>696.2</v>
      </c>
      <c r="D204" s="39">
        <f>D352</f>
        <v>0</v>
      </c>
      <c r="E204" s="35">
        <v>161</v>
      </c>
      <c r="F204" s="35">
        <v>216.02</v>
      </c>
      <c r="G204" s="35">
        <v>175.08</v>
      </c>
      <c r="H204" s="39">
        <v>144.1</v>
      </c>
      <c r="I204" s="39">
        <v>0</v>
      </c>
    </row>
    <row r="205" spans="1:20" s="85" customFormat="1" ht="12.75" hidden="1" customHeight="1" x14ac:dyDescent="0.25">
      <c r="A205" s="24" t="s">
        <v>21</v>
      </c>
      <c r="B205" s="17" t="s">
        <v>18</v>
      </c>
      <c r="C205" s="39">
        <f>SUM(D205:I205)</f>
        <v>696.2</v>
      </c>
      <c r="D205" s="39">
        <f>D353</f>
        <v>0</v>
      </c>
      <c r="E205" s="39">
        <v>161</v>
      </c>
      <c r="F205" s="39">
        <v>216.02</v>
      </c>
      <c r="G205" s="39">
        <v>175.08</v>
      </c>
      <c r="H205" s="30">
        <v>144.1</v>
      </c>
      <c r="I205" s="39">
        <v>0</v>
      </c>
    </row>
    <row r="206" spans="1:20" s="85" customFormat="1" ht="18.75" x14ac:dyDescent="0.25">
      <c r="A206" s="87"/>
      <c r="B206" s="107" t="s">
        <v>20</v>
      </c>
      <c r="C206" s="108">
        <f>E206</f>
        <v>800</v>
      </c>
      <c r="D206" s="108">
        <v>0</v>
      </c>
      <c r="E206" s="108">
        <v>800</v>
      </c>
      <c r="F206" s="108">
        <v>0</v>
      </c>
      <c r="G206" s="108">
        <v>0</v>
      </c>
      <c r="H206" s="109">
        <v>0</v>
      </c>
      <c r="I206" s="110">
        <v>0</v>
      </c>
    </row>
    <row r="207" spans="1:20" s="85" customFormat="1" ht="18" x14ac:dyDescent="0.2">
      <c r="A207" s="129" t="s">
        <v>26</v>
      </c>
      <c r="B207" s="130"/>
      <c r="C207" s="130"/>
      <c r="D207" s="130"/>
      <c r="E207" s="130"/>
      <c r="F207" s="130"/>
      <c r="G207" s="130"/>
      <c r="H207" s="130"/>
      <c r="I207" s="131"/>
    </row>
    <row r="208" spans="1:20" s="85" customFormat="1" ht="18.75" x14ac:dyDescent="0.25">
      <c r="A208" s="22" t="s">
        <v>17</v>
      </c>
      <c r="B208" s="10" t="s">
        <v>18</v>
      </c>
      <c r="C208" s="39">
        <f>C210</f>
        <v>115</v>
      </c>
      <c r="D208" s="39">
        <f t="shared" ref="D208:I208" si="64">D210</f>
        <v>0</v>
      </c>
      <c r="E208" s="39">
        <f t="shared" si="64"/>
        <v>115</v>
      </c>
      <c r="F208" s="39">
        <f t="shared" si="64"/>
        <v>0</v>
      </c>
      <c r="G208" s="39">
        <f t="shared" si="64"/>
        <v>0</v>
      </c>
      <c r="H208" s="39">
        <f t="shared" si="64"/>
        <v>0</v>
      </c>
      <c r="I208" s="39">
        <f t="shared" si="64"/>
        <v>0</v>
      </c>
    </row>
    <row r="209" spans="1:20" s="85" customFormat="1" ht="18" x14ac:dyDescent="0.25">
      <c r="A209" s="23" t="s">
        <v>19</v>
      </c>
      <c r="B209" s="12" t="s">
        <v>20</v>
      </c>
      <c r="C209" s="39">
        <f>C211</f>
        <v>115</v>
      </c>
      <c r="D209" s="39">
        <f t="shared" ref="D209:I209" si="65">D211</f>
        <v>0</v>
      </c>
      <c r="E209" s="39">
        <f t="shared" si="65"/>
        <v>115</v>
      </c>
      <c r="F209" s="39">
        <f t="shared" si="65"/>
        <v>0</v>
      </c>
      <c r="G209" s="39">
        <f t="shared" si="65"/>
        <v>0</v>
      </c>
      <c r="H209" s="39">
        <f t="shared" si="65"/>
        <v>0</v>
      </c>
      <c r="I209" s="39">
        <f t="shared" si="65"/>
        <v>0</v>
      </c>
    </row>
    <row r="210" spans="1:20" s="85" customFormat="1" ht="18.75" x14ac:dyDescent="0.25">
      <c r="A210" s="24" t="s">
        <v>21</v>
      </c>
      <c r="B210" s="17" t="s">
        <v>18</v>
      </c>
      <c r="C210" s="39">
        <f>E210</f>
        <v>115</v>
      </c>
      <c r="D210" s="39">
        <v>0</v>
      </c>
      <c r="E210" s="39">
        <v>115</v>
      </c>
      <c r="F210" s="39">
        <v>0</v>
      </c>
      <c r="G210" s="39">
        <v>0</v>
      </c>
      <c r="H210" s="30">
        <v>0</v>
      </c>
      <c r="I210" s="39">
        <v>0</v>
      </c>
    </row>
    <row r="211" spans="1:20" s="85" customFormat="1" ht="18.75" x14ac:dyDescent="0.25">
      <c r="A211" s="24"/>
      <c r="B211" s="18" t="s">
        <v>20</v>
      </c>
      <c r="C211" s="39">
        <f>E211</f>
        <v>115</v>
      </c>
      <c r="D211" s="39">
        <v>0</v>
      </c>
      <c r="E211" s="39">
        <v>115</v>
      </c>
      <c r="F211" s="39">
        <v>0</v>
      </c>
      <c r="G211" s="39">
        <v>0</v>
      </c>
      <c r="H211" s="30">
        <v>0</v>
      </c>
      <c r="I211" s="39">
        <v>0</v>
      </c>
    </row>
    <row r="212" spans="1:20" s="85" customFormat="1" ht="18" x14ac:dyDescent="0.25">
      <c r="A212" s="126" t="s">
        <v>30</v>
      </c>
      <c r="B212" s="127"/>
      <c r="C212" s="127"/>
      <c r="D212" s="127"/>
      <c r="E212" s="127"/>
      <c r="F212" s="127"/>
      <c r="G212" s="127"/>
      <c r="H212" s="127"/>
      <c r="I212" s="128"/>
    </row>
    <row r="213" spans="1:20" s="85" customFormat="1" ht="16.5" customHeight="1" x14ac:dyDescent="0.2">
      <c r="A213" s="25" t="s">
        <v>17</v>
      </c>
      <c r="B213" s="62" t="s">
        <v>18</v>
      </c>
      <c r="C213" s="39">
        <f>SUM(D213:I213)</f>
        <v>335</v>
      </c>
      <c r="D213" s="39">
        <f>D221</f>
        <v>154.69999999999999</v>
      </c>
      <c r="E213" s="35">
        <f>E224</f>
        <v>180.3</v>
      </c>
      <c r="F213" s="35">
        <v>0</v>
      </c>
      <c r="G213" s="35">
        <v>0</v>
      </c>
      <c r="H213" s="39">
        <v>0</v>
      </c>
      <c r="I213" s="39">
        <v>0</v>
      </c>
    </row>
    <row r="214" spans="1:20" s="85" customFormat="1" ht="18" hidden="1" x14ac:dyDescent="0.2">
      <c r="A214" s="15" t="s">
        <v>19</v>
      </c>
      <c r="B214" s="63" t="s">
        <v>20</v>
      </c>
      <c r="C214" s="39">
        <f>SUM(D214:I214)</f>
        <v>335</v>
      </c>
      <c r="D214" s="39">
        <v>0</v>
      </c>
      <c r="E214" s="35">
        <v>335</v>
      </c>
      <c r="F214" s="35">
        <v>0</v>
      </c>
      <c r="G214" s="35">
        <v>0</v>
      </c>
      <c r="H214" s="39">
        <v>0</v>
      </c>
      <c r="I214" s="39">
        <v>0</v>
      </c>
    </row>
    <row r="215" spans="1:20" s="85" customFormat="1" ht="12.75" hidden="1" customHeight="1" x14ac:dyDescent="0.2">
      <c r="A215" s="16" t="s">
        <v>21</v>
      </c>
      <c r="B215" s="79" t="s">
        <v>18</v>
      </c>
      <c r="C215" s="39">
        <f>SUM(D215:I215)</f>
        <v>335</v>
      </c>
      <c r="D215" s="39">
        <v>0</v>
      </c>
      <c r="E215" s="39">
        <v>335</v>
      </c>
      <c r="F215" s="39">
        <v>0</v>
      </c>
      <c r="G215" s="39">
        <v>0</v>
      </c>
      <c r="H215" s="30">
        <v>0</v>
      </c>
      <c r="I215" s="39">
        <v>0</v>
      </c>
    </row>
    <row r="216" spans="1:20" s="85" customFormat="1" ht="18" hidden="1" customHeight="1" x14ac:dyDescent="0.2">
      <c r="A216" s="15"/>
      <c r="B216" s="80" t="s">
        <v>20</v>
      </c>
      <c r="C216" s="39">
        <f>SUM(D216:I216)</f>
        <v>335</v>
      </c>
      <c r="D216" s="39">
        <v>0</v>
      </c>
      <c r="E216" s="39">
        <v>335</v>
      </c>
      <c r="F216" s="39">
        <v>0</v>
      </c>
      <c r="G216" s="39">
        <v>0</v>
      </c>
      <c r="H216" s="30">
        <v>0</v>
      </c>
      <c r="I216" s="39">
        <v>0</v>
      </c>
    </row>
    <row r="217" spans="1:20" s="85" customFormat="1" ht="18" hidden="1" customHeight="1" x14ac:dyDescent="0.2">
      <c r="A217" s="129" t="s">
        <v>23</v>
      </c>
      <c r="B217" s="130"/>
      <c r="C217" s="130"/>
      <c r="D217" s="130"/>
      <c r="E217" s="130"/>
      <c r="F217" s="130"/>
      <c r="G217" s="130"/>
      <c r="H217" s="130"/>
      <c r="I217" s="131"/>
    </row>
    <row r="218" spans="1:20" s="85" customFormat="1" ht="18.75" hidden="1" x14ac:dyDescent="0.3">
      <c r="A218" s="19" t="s">
        <v>17</v>
      </c>
      <c r="B218" s="10" t="s">
        <v>18</v>
      </c>
      <c r="C218" s="39">
        <f>SUM(D218:I218)</f>
        <v>335</v>
      </c>
      <c r="D218" s="39">
        <v>0</v>
      </c>
      <c r="E218" s="35">
        <v>335</v>
      </c>
      <c r="F218" s="35">
        <v>0</v>
      </c>
      <c r="G218" s="35">
        <v>0</v>
      </c>
      <c r="H218" s="39">
        <v>0</v>
      </c>
      <c r="I218" s="39">
        <v>0</v>
      </c>
    </row>
    <row r="219" spans="1:20" s="85" customFormat="1" ht="18" hidden="1" x14ac:dyDescent="0.25">
      <c r="A219" s="20" t="s">
        <v>19</v>
      </c>
      <c r="B219" s="12" t="s">
        <v>20</v>
      </c>
      <c r="C219" s="39">
        <f>SUM(D219:I219)</f>
        <v>335</v>
      </c>
      <c r="D219" s="39">
        <v>0</v>
      </c>
      <c r="E219" s="35">
        <v>335</v>
      </c>
      <c r="F219" s="35">
        <v>0</v>
      </c>
      <c r="G219" s="35">
        <v>0</v>
      </c>
      <c r="H219" s="39">
        <v>0</v>
      </c>
      <c r="I219" s="39">
        <v>0</v>
      </c>
    </row>
    <row r="220" spans="1:20" s="85" customFormat="1" ht="18" x14ac:dyDescent="0.25">
      <c r="A220" s="23" t="s">
        <v>19</v>
      </c>
      <c r="B220" s="12" t="s">
        <v>20</v>
      </c>
      <c r="C220" s="39">
        <f>C222</f>
        <v>335</v>
      </c>
      <c r="D220" s="39">
        <f t="shared" ref="D220:I220" si="66">D222</f>
        <v>154.69999999999999</v>
      </c>
      <c r="E220" s="39">
        <f t="shared" si="66"/>
        <v>180.3</v>
      </c>
      <c r="F220" s="39">
        <f t="shared" si="66"/>
        <v>0</v>
      </c>
      <c r="G220" s="39">
        <f t="shared" si="66"/>
        <v>0</v>
      </c>
      <c r="H220" s="39">
        <f t="shared" si="66"/>
        <v>0</v>
      </c>
      <c r="I220" s="39">
        <f t="shared" si="66"/>
        <v>0</v>
      </c>
    </row>
    <row r="221" spans="1:20" s="85" customFormat="1" ht="18.75" x14ac:dyDescent="0.3">
      <c r="A221" s="21" t="s">
        <v>21</v>
      </c>
      <c r="B221" s="17" t="s">
        <v>18</v>
      </c>
      <c r="C221" s="39">
        <f>SUM(D221:I221)</f>
        <v>335</v>
      </c>
      <c r="D221" s="39">
        <f>D226</f>
        <v>154.69999999999999</v>
      </c>
      <c r="E221" s="39">
        <f>E226</f>
        <v>180.3</v>
      </c>
      <c r="F221" s="39">
        <v>0</v>
      </c>
      <c r="G221" s="39">
        <v>0</v>
      </c>
      <c r="H221" s="30">
        <v>0</v>
      </c>
      <c r="I221" s="39">
        <v>0</v>
      </c>
    </row>
    <row r="222" spans="1:20" s="85" customFormat="1" ht="16.5" customHeight="1" x14ac:dyDescent="0.25">
      <c r="A222" s="20"/>
      <c r="B222" s="18" t="s">
        <v>20</v>
      </c>
      <c r="C222" s="39">
        <f>SUM(D222:I222)</f>
        <v>335</v>
      </c>
      <c r="D222" s="39">
        <f>D227</f>
        <v>154.69999999999999</v>
      </c>
      <c r="E222" s="39">
        <f>E227</f>
        <v>180.3</v>
      </c>
      <c r="F222" s="39">
        <v>0</v>
      </c>
      <c r="G222" s="39">
        <v>0</v>
      </c>
      <c r="H222" s="30">
        <v>0</v>
      </c>
      <c r="I222" s="39">
        <v>0</v>
      </c>
    </row>
    <row r="223" spans="1:20" s="85" customFormat="1" ht="30" customHeight="1" x14ac:dyDescent="0.2">
      <c r="A223" s="129" t="s">
        <v>24</v>
      </c>
      <c r="B223" s="130"/>
      <c r="C223" s="130"/>
      <c r="D223" s="130"/>
      <c r="E223" s="130"/>
      <c r="F223" s="130"/>
      <c r="G223" s="130"/>
      <c r="H223" s="130"/>
      <c r="I223" s="131"/>
    </row>
    <row r="224" spans="1:20" s="90" customFormat="1" ht="18.75" x14ac:dyDescent="0.3">
      <c r="A224" s="19" t="s">
        <v>17</v>
      </c>
      <c r="B224" s="10" t="s">
        <v>18</v>
      </c>
      <c r="C224" s="39">
        <f>SUM(D224:I224)</f>
        <v>335</v>
      </c>
      <c r="D224" s="39">
        <f>D226</f>
        <v>154.69999999999999</v>
      </c>
      <c r="E224" s="35">
        <f>E226</f>
        <v>180.3</v>
      </c>
      <c r="F224" s="35">
        <v>0</v>
      </c>
      <c r="G224" s="35">
        <v>0</v>
      </c>
      <c r="H224" s="39">
        <v>0</v>
      </c>
      <c r="I224" s="39">
        <v>0</v>
      </c>
      <c r="L224" s="85"/>
      <c r="M224" s="85"/>
      <c r="N224" s="85"/>
      <c r="O224" s="85"/>
      <c r="P224" s="85"/>
      <c r="Q224" s="85"/>
      <c r="R224" s="85"/>
      <c r="S224" s="85"/>
      <c r="T224" s="85"/>
    </row>
    <row r="225" spans="1:20" s="90" customFormat="1" ht="20.25" customHeight="1" x14ac:dyDescent="0.25">
      <c r="A225" s="20" t="s">
        <v>19</v>
      </c>
      <c r="B225" s="12" t="s">
        <v>20</v>
      </c>
      <c r="C225" s="39">
        <f>SUM(D225:I225)</f>
        <v>335</v>
      </c>
      <c r="D225" s="39">
        <f>D227</f>
        <v>154.69999999999999</v>
      </c>
      <c r="E225" s="35">
        <f>E227</f>
        <v>180.3</v>
      </c>
      <c r="F225" s="35">
        <v>0</v>
      </c>
      <c r="G225" s="35">
        <v>0</v>
      </c>
      <c r="H225" s="39">
        <v>0</v>
      </c>
      <c r="I225" s="39">
        <v>0</v>
      </c>
      <c r="L225" s="85"/>
      <c r="M225" s="85"/>
      <c r="N225" s="85"/>
      <c r="O225" s="85"/>
      <c r="P225" s="85"/>
      <c r="Q225" s="85"/>
      <c r="R225" s="85"/>
      <c r="S225" s="85"/>
      <c r="T225" s="85"/>
    </row>
    <row r="226" spans="1:20" s="90" customFormat="1" ht="18.75" x14ac:dyDescent="0.3">
      <c r="A226" s="21" t="s">
        <v>21</v>
      </c>
      <c r="B226" s="17" t="s">
        <v>18</v>
      </c>
      <c r="C226" s="39">
        <f>SUM(D226:I226)</f>
        <v>335</v>
      </c>
      <c r="D226" s="39">
        <v>154.69999999999999</v>
      </c>
      <c r="E226" s="39">
        <v>180.3</v>
      </c>
      <c r="F226" s="39">
        <v>0</v>
      </c>
      <c r="G226" s="39">
        <v>0</v>
      </c>
      <c r="H226" s="30">
        <v>0</v>
      </c>
      <c r="I226" s="39">
        <v>0</v>
      </c>
      <c r="L226" s="85"/>
      <c r="M226" s="85"/>
      <c r="N226" s="85"/>
      <c r="O226" s="85"/>
      <c r="P226" s="85"/>
      <c r="Q226" s="85"/>
      <c r="R226" s="85"/>
      <c r="S226" s="85"/>
      <c r="T226" s="85"/>
    </row>
    <row r="227" spans="1:20" s="90" customFormat="1" ht="18" x14ac:dyDescent="0.25">
      <c r="A227" s="20"/>
      <c r="B227" s="18" t="s">
        <v>20</v>
      </c>
      <c r="C227" s="39">
        <f>SUM(D227:I227)</f>
        <v>335</v>
      </c>
      <c r="D227" s="39">
        <v>154.69999999999999</v>
      </c>
      <c r="E227" s="39">
        <v>180.3</v>
      </c>
      <c r="F227" s="39">
        <v>0</v>
      </c>
      <c r="G227" s="39">
        <v>0</v>
      </c>
      <c r="H227" s="30">
        <v>0</v>
      </c>
      <c r="I227" s="39">
        <v>0</v>
      </c>
      <c r="L227" s="85"/>
      <c r="M227" s="85"/>
      <c r="N227" s="85"/>
      <c r="O227" s="85"/>
      <c r="P227" s="85"/>
      <c r="Q227" s="85"/>
      <c r="R227" s="85"/>
      <c r="S227" s="85"/>
      <c r="T227" s="85"/>
    </row>
    <row r="228" spans="1:20" s="90" customFormat="1" ht="15" customHeight="1" x14ac:dyDescent="0.25">
      <c r="A228" s="126" t="s">
        <v>31</v>
      </c>
      <c r="B228" s="127"/>
      <c r="C228" s="127"/>
      <c r="D228" s="127"/>
      <c r="E228" s="127"/>
      <c r="F228" s="127"/>
      <c r="G228" s="127"/>
      <c r="H228" s="127"/>
      <c r="I228" s="128"/>
      <c r="L228" s="85"/>
      <c r="M228" s="85"/>
      <c r="N228" s="85"/>
      <c r="O228" s="85"/>
      <c r="P228" s="85"/>
      <c r="Q228" s="85"/>
      <c r="R228" s="85"/>
      <c r="S228" s="85"/>
      <c r="T228" s="85"/>
    </row>
    <row r="229" spans="1:20" s="85" customFormat="1" ht="27.6" hidden="1" customHeight="1" x14ac:dyDescent="0.25">
      <c r="A229" s="25" t="s">
        <v>17</v>
      </c>
      <c r="B229" s="8" t="s">
        <v>18</v>
      </c>
      <c r="C229" s="39">
        <f>C231</f>
        <v>9899</v>
      </c>
      <c r="D229" s="39">
        <f t="shared" ref="D229:I229" si="67">D231</f>
        <v>69.3</v>
      </c>
      <c r="E229" s="39">
        <f t="shared" si="67"/>
        <v>8088.7</v>
      </c>
      <c r="F229" s="39">
        <f t="shared" si="67"/>
        <v>611</v>
      </c>
      <c r="G229" s="39">
        <f t="shared" si="67"/>
        <v>578</v>
      </c>
      <c r="H229" s="39">
        <f t="shared" si="67"/>
        <v>552</v>
      </c>
      <c r="I229" s="39">
        <f t="shared" si="67"/>
        <v>0</v>
      </c>
      <c r="L229" s="90"/>
      <c r="M229" s="90"/>
      <c r="N229" s="90"/>
      <c r="O229" s="90"/>
      <c r="P229" s="90"/>
      <c r="Q229" s="90"/>
      <c r="R229" s="90"/>
      <c r="S229" s="90"/>
      <c r="T229" s="90"/>
    </row>
    <row r="230" spans="1:20" s="85" customFormat="1" ht="18" hidden="1" x14ac:dyDescent="0.25">
      <c r="A230" s="15" t="s">
        <v>19</v>
      </c>
      <c r="B230" s="12" t="s">
        <v>20</v>
      </c>
      <c r="C230" s="39">
        <f>C232</f>
        <v>9899</v>
      </c>
      <c r="D230" s="39">
        <f t="shared" ref="D230:I230" si="68">D232</f>
        <v>69.3</v>
      </c>
      <c r="E230" s="39">
        <f t="shared" si="68"/>
        <v>8088.7</v>
      </c>
      <c r="F230" s="39">
        <f t="shared" si="68"/>
        <v>611</v>
      </c>
      <c r="G230" s="39">
        <f t="shared" si="68"/>
        <v>578</v>
      </c>
      <c r="H230" s="39">
        <f t="shared" si="68"/>
        <v>552</v>
      </c>
      <c r="I230" s="39">
        <f t="shared" si="68"/>
        <v>0</v>
      </c>
      <c r="L230" s="90"/>
      <c r="M230" s="90"/>
      <c r="N230" s="90"/>
      <c r="O230" s="90"/>
      <c r="P230" s="90"/>
      <c r="Q230" s="90"/>
      <c r="R230" s="90"/>
      <c r="S230" s="90"/>
      <c r="T230" s="90"/>
    </row>
    <row r="231" spans="1:20" s="85" customFormat="1" ht="18.75" hidden="1" x14ac:dyDescent="0.25">
      <c r="A231" s="16" t="s">
        <v>21</v>
      </c>
      <c r="B231" s="17" t="s">
        <v>18</v>
      </c>
      <c r="C231" s="39">
        <f>C236</f>
        <v>9899</v>
      </c>
      <c r="D231" s="39">
        <f t="shared" ref="D231:I231" si="69">D236</f>
        <v>69.3</v>
      </c>
      <c r="E231" s="39">
        <f t="shared" si="69"/>
        <v>8088.7</v>
      </c>
      <c r="F231" s="39">
        <f t="shared" si="69"/>
        <v>611</v>
      </c>
      <c r="G231" s="39">
        <f t="shared" si="69"/>
        <v>578</v>
      </c>
      <c r="H231" s="39">
        <f t="shared" si="69"/>
        <v>552</v>
      </c>
      <c r="I231" s="39">
        <f t="shared" si="69"/>
        <v>0</v>
      </c>
      <c r="L231" s="90"/>
      <c r="M231" s="90"/>
      <c r="N231" s="90"/>
      <c r="O231" s="90"/>
      <c r="P231" s="90"/>
      <c r="Q231" s="90"/>
      <c r="R231" s="90"/>
      <c r="S231" s="90"/>
      <c r="T231" s="90"/>
    </row>
    <row r="232" spans="1:20" s="85" customFormat="1" ht="18" hidden="1" x14ac:dyDescent="0.25">
      <c r="A232" s="15"/>
      <c r="B232" s="18" t="s">
        <v>20</v>
      </c>
      <c r="C232" s="39">
        <f>C237</f>
        <v>9899</v>
      </c>
      <c r="D232" s="39">
        <f t="shared" ref="D232:I232" si="70">D237</f>
        <v>69.3</v>
      </c>
      <c r="E232" s="39">
        <f t="shared" si="70"/>
        <v>8088.7</v>
      </c>
      <c r="F232" s="39">
        <f t="shared" si="70"/>
        <v>611</v>
      </c>
      <c r="G232" s="39">
        <f t="shared" si="70"/>
        <v>578</v>
      </c>
      <c r="H232" s="39">
        <f t="shared" si="70"/>
        <v>552</v>
      </c>
      <c r="I232" s="39">
        <f t="shared" si="70"/>
        <v>0</v>
      </c>
      <c r="L232" s="90"/>
      <c r="M232" s="90"/>
      <c r="N232" s="90"/>
      <c r="O232" s="90"/>
      <c r="P232" s="90"/>
      <c r="Q232" s="90"/>
      <c r="R232" s="90"/>
      <c r="S232" s="90"/>
      <c r="T232" s="90"/>
    </row>
    <row r="233" spans="1:20" s="85" customFormat="1" ht="18" hidden="1" x14ac:dyDescent="0.2">
      <c r="A233" s="129" t="s">
        <v>23</v>
      </c>
      <c r="B233" s="130"/>
      <c r="C233" s="130"/>
      <c r="D233" s="130"/>
      <c r="E233" s="130"/>
      <c r="F233" s="130"/>
      <c r="G233" s="130"/>
      <c r="H233" s="130"/>
      <c r="I233" s="131"/>
      <c r="L233" s="90"/>
      <c r="M233" s="90"/>
      <c r="N233" s="90"/>
      <c r="O233" s="90"/>
      <c r="P233" s="90"/>
      <c r="Q233" s="90"/>
      <c r="R233" s="90"/>
      <c r="S233" s="90"/>
      <c r="T233" s="90"/>
    </row>
    <row r="234" spans="1:20" s="85" customFormat="1" ht="33" customHeight="1" x14ac:dyDescent="0.25">
      <c r="A234" s="14" t="s">
        <v>17</v>
      </c>
      <c r="B234" s="10" t="s">
        <v>18</v>
      </c>
      <c r="C234" s="39">
        <f>C236</f>
        <v>9899</v>
      </c>
      <c r="D234" s="39">
        <f t="shared" ref="D234:I234" si="71">D236</f>
        <v>69.3</v>
      </c>
      <c r="E234" s="39">
        <f t="shared" si="71"/>
        <v>8088.7</v>
      </c>
      <c r="F234" s="39">
        <f t="shared" si="71"/>
        <v>611</v>
      </c>
      <c r="G234" s="39">
        <f t="shared" si="71"/>
        <v>578</v>
      </c>
      <c r="H234" s="39">
        <f t="shared" si="71"/>
        <v>552</v>
      </c>
      <c r="I234" s="39">
        <f t="shared" si="71"/>
        <v>0</v>
      </c>
    </row>
    <row r="235" spans="1:20" s="85" customFormat="1" ht="18" x14ac:dyDescent="0.25">
      <c r="A235" s="15" t="s">
        <v>19</v>
      </c>
      <c r="B235" s="12" t="s">
        <v>20</v>
      </c>
      <c r="C235" s="39">
        <f>C237</f>
        <v>9899</v>
      </c>
      <c r="D235" s="39">
        <f t="shared" ref="D235:I235" si="72">D237</f>
        <v>69.3</v>
      </c>
      <c r="E235" s="39">
        <f t="shared" si="72"/>
        <v>8088.7</v>
      </c>
      <c r="F235" s="39">
        <f t="shared" si="72"/>
        <v>611</v>
      </c>
      <c r="G235" s="39">
        <f t="shared" si="72"/>
        <v>578</v>
      </c>
      <c r="H235" s="39">
        <f t="shared" si="72"/>
        <v>552</v>
      </c>
      <c r="I235" s="39">
        <f t="shared" si="72"/>
        <v>0</v>
      </c>
    </row>
    <row r="236" spans="1:20" s="85" customFormat="1" ht="18.75" x14ac:dyDescent="0.25">
      <c r="A236" s="16" t="s">
        <v>21</v>
      </c>
      <c r="B236" s="17" t="s">
        <v>18</v>
      </c>
      <c r="C236" s="39">
        <f>C241</f>
        <v>9899</v>
      </c>
      <c r="D236" s="39">
        <f t="shared" ref="D236:I236" si="73">D241</f>
        <v>69.3</v>
      </c>
      <c r="E236" s="39">
        <f t="shared" si="73"/>
        <v>8088.7</v>
      </c>
      <c r="F236" s="39">
        <f t="shared" si="73"/>
        <v>611</v>
      </c>
      <c r="G236" s="39">
        <f t="shared" si="73"/>
        <v>578</v>
      </c>
      <c r="H236" s="39">
        <f t="shared" si="73"/>
        <v>552</v>
      </c>
      <c r="I236" s="39">
        <f t="shared" si="73"/>
        <v>0</v>
      </c>
    </row>
    <row r="237" spans="1:20" s="85" customFormat="1" ht="18" x14ac:dyDescent="0.25">
      <c r="A237" s="15"/>
      <c r="B237" s="18" t="s">
        <v>20</v>
      </c>
      <c r="C237" s="39">
        <f>C242</f>
        <v>9899</v>
      </c>
      <c r="D237" s="39">
        <f t="shared" ref="D237:I237" si="74">D242</f>
        <v>69.3</v>
      </c>
      <c r="E237" s="39">
        <f t="shared" si="74"/>
        <v>8088.7</v>
      </c>
      <c r="F237" s="39">
        <f t="shared" si="74"/>
        <v>611</v>
      </c>
      <c r="G237" s="39">
        <f t="shared" si="74"/>
        <v>578</v>
      </c>
      <c r="H237" s="39">
        <f t="shared" si="74"/>
        <v>552</v>
      </c>
      <c r="I237" s="39">
        <f t="shared" si="74"/>
        <v>0</v>
      </c>
    </row>
    <row r="238" spans="1:20" s="85" customFormat="1" ht="16.5" customHeight="1" x14ac:dyDescent="0.2">
      <c r="A238" s="129" t="s">
        <v>25</v>
      </c>
      <c r="B238" s="130"/>
      <c r="C238" s="130"/>
      <c r="D238" s="130"/>
      <c r="E238" s="130"/>
      <c r="F238" s="130"/>
      <c r="G238" s="130"/>
      <c r="H238" s="130"/>
      <c r="I238" s="131"/>
    </row>
    <row r="239" spans="1:20" s="85" customFormat="1" ht="24" customHeight="1" x14ac:dyDescent="0.25">
      <c r="A239" s="14" t="s">
        <v>17</v>
      </c>
      <c r="B239" s="10" t="s">
        <v>18</v>
      </c>
      <c r="C239" s="39">
        <f>C241</f>
        <v>9899</v>
      </c>
      <c r="D239" s="39">
        <f t="shared" ref="D239:I239" si="75">D241</f>
        <v>69.3</v>
      </c>
      <c r="E239" s="39">
        <f t="shared" si="75"/>
        <v>8088.7</v>
      </c>
      <c r="F239" s="39">
        <f t="shared" si="75"/>
        <v>611</v>
      </c>
      <c r="G239" s="39">
        <f t="shared" si="75"/>
        <v>578</v>
      </c>
      <c r="H239" s="39">
        <f t="shared" si="75"/>
        <v>552</v>
      </c>
      <c r="I239" s="39">
        <f t="shared" si="75"/>
        <v>0</v>
      </c>
    </row>
    <row r="240" spans="1:20" s="85" customFormat="1" ht="18" x14ac:dyDescent="0.25">
      <c r="A240" s="15" t="s">
        <v>19</v>
      </c>
      <c r="B240" s="12" t="s">
        <v>20</v>
      </c>
      <c r="C240" s="39">
        <f>C242</f>
        <v>9899</v>
      </c>
      <c r="D240" s="39">
        <f t="shared" ref="D240:I240" si="76">D242</f>
        <v>69.3</v>
      </c>
      <c r="E240" s="39">
        <f t="shared" si="76"/>
        <v>8088.7</v>
      </c>
      <c r="F240" s="39">
        <f t="shared" si="76"/>
        <v>611</v>
      </c>
      <c r="G240" s="39">
        <f t="shared" si="76"/>
        <v>578</v>
      </c>
      <c r="H240" s="39">
        <f t="shared" si="76"/>
        <v>552</v>
      </c>
      <c r="I240" s="39">
        <f t="shared" si="76"/>
        <v>0</v>
      </c>
    </row>
    <row r="241" spans="1:20" s="85" customFormat="1" ht="18.75" x14ac:dyDescent="0.25">
      <c r="A241" s="16" t="s">
        <v>21</v>
      </c>
      <c r="B241" s="17" t="s">
        <v>18</v>
      </c>
      <c r="C241" s="39">
        <f>SUM(D241:H241)</f>
        <v>9899</v>
      </c>
      <c r="D241" s="39">
        <v>69.3</v>
      </c>
      <c r="E241" s="39">
        <v>8088.7</v>
      </c>
      <c r="F241" s="39">
        <v>611</v>
      </c>
      <c r="G241" s="39">
        <v>578</v>
      </c>
      <c r="H241" s="30">
        <v>552</v>
      </c>
      <c r="I241" s="39">
        <v>0</v>
      </c>
      <c r="J241" s="85" t="s">
        <v>58</v>
      </c>
    </row>
    <row r="242" spans="1:20" s="85" customFormat="1" ht="18" x14ac:dyDescent="0.25">
      <c r="A242" s="15"/>
      <c r="B242" s="18" t="s">
        <v>20</v>
      </c>
      <c r="C242" s="39">
        <f>SUM(D242:H242)</f>
        <v>9899</v>
      </c>
      <c r="D242" s="39">
        <v>69.3</v>
      </c>
      <c r="E242" s="39">
        <v>8088.7</v>
      </c>
      <c r="F242" s="39">
        <v>611</v>
      </c>
      <c r="G242" s="39">
        <v>578</v>
      </c>
      <c r="H242" s="30">
        <v>552</v>
      </c>
      <c r="I242" s="39">
        <v>0</v>
      </c>
    </row>
    <row r="243" spans="1:20" s="85" customFormat="1" x14ac:dyDescent="0.2">
      <c r="A243" s="40"/>
      <c r="B243" s="55"/>
      <c r="C243" s="56"/>
      <c r="D243" s="99"/>
      <c r="E243" s="56"/>
      <c r="F243" s="56"/>
      <c r="G243" s="56"/>
      <c r="H243" s="56"/>
      <c r="I243" s="56"/>
    </row>
    <row r="244" spans="1:20" ht="26.25" customHeight="1" x14ac:dyDescent="0.2">
      <c r="A244" s="1" t="s">
        <v>32</v>
      </c>
      <c r="B244" s="4"/>
      <c r="C244" s="51"/>
      <c r="D244" s="43"/>
      <c r="E244" s="51"/>
      <c r="F244" s="51"/>
      <c r="G244" s="51"/>
      <c r="H244" s="51"/>
      <c r="I244" s="56"/>
      <c r="L244" s="85"/>
      <c r="M244" s="85"/>
      <c r="N244" s="85"/>
      <c r="O244" s="85"/>
      <c r="P244" s="85"/>
      <c r="Q244" s="85"/>
      <c r="R244" s="85"/>
      <c r="S244" s="85"/>
      <c r="T244" s="85"/>
    </row>
    <row r="245" spans="1:20" ht="15" x14ac:dyDescent="0.2">
      <c r="A245" s="1"/>
      <c r="B245" s="4"/>
      <c r="C245" s="51"/>
      <c r="D245" s="43"/>
      <c r="E245" s="51"/>
      <c r="F245" s="51"/>
      <c r="G245" s="51"/>
      <c r="H245" s="51"/>
      <c r="I245" s="56"/>
      <c r="L245" s="85"/>
      <c r="M245" s="85"/>
      <c r="N245" s="85"/>
      <c r="O245" s="85"/>
      <c r="P245" s="85"/>
      <c r="Q245" s="85"/>
      <c r="R245" s="85"/>
      <c r="S245" s="85"/>
      <c r="T245" s="85"/>
    </row>
    <row r="246" spans="1:20" ht="15" x14ac:dyDescent="0.2">
      <c r="A246" s="1" t="s">
        <v>33</v>
      </c>
      <c r="B246" s="4"/>
      <c r="C246" s="51"/>
      <c r="D246" s="43"/>
      <c r="E246" s="163" t="s">
        <v>65</v>
      </c>
      <c r="F246" s="163"/>
      <c r="G246" s="163"/>
      <c r="H246" s="163"/>
      <c r="I246" s="56"/>
      <c r="L246" s="85"/>
      <c r="M246" s="85"/>
      <c r="N246" s="85"/>
      <c r="O246" s="85"/>
      <c r="P246" s="85"/>
      <c r="Q246" s="85"/>
      <c r="R246" s="85"/>
      <c r="S246" s="85"/>
      <c r="T246" s="85"/>
    </row>
    <row r="247" spans="1:20" ht="13.5" customHeight="1" x14ac:dyDescent="0.2">
      <c r="A247" s="2" t="s">
        <v>42</v>
      </c>
      <c r="B247" s="4"/>
      <c r="C247" s="51"/>
      <c r="D247" s="43"/>
      <c r="E247" s="51"/>
      <c r="F247" s="51" t="s">
        <v>45</v>
      </c>
      <c r="G247" s="51"/>
      <c r="H247" s="51"/>
      <c r="I247" s="56"/>
      <c r="L247" s="85"/>
      <c r="M247" s="85"/>
      <c r="N247" s="85"/>
      <c r="O247" s="85"/>
      <c r="P247" s="85"/>
      <c r="Q247" s="85"/>
      <c r="R247" s="85"/>
      <c r="S247" s="85"/>
      <c r="T247" s="85"/>
    </row>
    <row r="248" spans="1:20" ht="15" x14ac:dyDescent="0.2">
      <c r="A248" s="2" t="s">
        <v>66</v>
      </c>
      <c r="B248" s="55"/>
      <c r="C248" s="56"/>
      <c r="D248" s="99"/>
      <c r="E248" s="162" t="s">
        <v>64</v>
      </c>
      <c r="F248" s="162"/>
      <c r="G248" s="162"/>
      <c r="H248" s="56"/>
      <c r="I248" s="56"/>
      <c r="L248" s="85"/>
      <c r="M248" s="85"/>
      <c r="N248" s="85"/>
      <c r="O248" s="85"/>
      <c r="P248" s="85"/>
      <c r="Q248" s="85"/>
      <c r="R248" s="85"/>
      <c r="S248" s="85"/>
      <c r="T248" s="85"/>
    </row>
    <row r="249" spans="1:20" ht="24" customHeight="1" x14ac:dyDescent="0.2">
      <c r="B249" s="55"/>
      <c r="C249" s="56"/>
      <c r="D249" s="99"/>
      <c r="E249" s="56"/>
      <c r="F249" s="56"/>
      <c r="G249" s="56"/>
      <c r="H249" s="56"/>
      <c r="I249" s="56"/>
    </row>
    <row r="250" spans="1:20" x14ac:dyDescent="0.2">
      <c r="B250" s="55"/>
      <c r="C250" s="56"/>
      <c r="D250" s="99"/>
      <c r="E250" s="56"/>
      <c r="F250" s="56"/>
      <c r="G250" s="56"/>
      <c r="H250" s="56"/>
      <c r="I250" s="56"/>
    </row>
    <row r="251" spans="1:20" x14ac:dyDescent="0.2">
      <c r="B251" s="55"/>
      <c r="C251" s="56"/>
      <c r="D251" s="89"/>
      <c r="E251" s="56"/>
      <c r="F251" s="56"/>
      <c r="G251" s="56"/>
      <c r="H251" s="56"/>
      <c r="I251" s="56"/>
    </row>
    <row r="252" spans="1:20" x14ac:dyDescent="0.2">
      <c r="B252" s="55"/>
      <c r="C252" s="56"/>
      <c r="D252" s="89"/>
      <c r="E252" s="56"/>
      <c r="F252" s="56"/>
      <c r="G252" s="56"/>
      <c r="H252" s="56"/>
      <c r="I252" s="56"/>
    </row>
    <row r="253" spans="1:20" x14ac:dyDescent="0.2">
      <c r="B253" s="55"/>
      <c r="C253" s="56"/>
      <c r="D253" s="89"/>
      <c r="E253" s="56"/>
      <c r="F253" s="56"/>
      <c r="G253" s="56"/>
      <c r="H253" s="56"/>
      <c r="I253" s="56"/>
    </row>
    <row r="254" spans="1:20" ht="27.95" customHeight="1" x14ac:dyDescent="0.2">
      <c r="B254" s="55"/>
      <c r="C254" s="56"/>
      <c r="D254" s="89"/>
      <c r="E254" s="56"/>
      <c r="F254" s="56"/>
      <c r="G254" s="56"/>
      <c r="H254" s="56"/>
      <c r="I254" s="56"/>
    </row>
    <row r="255" spans="1:20" x14ac:dyDescent="0.2">
      <c r="B255" s="55"/>
      <c r="C255" s="56"/>
      <c r="D255" s="89"/>
      <c r="E255" s="56"/>
      <c r="F255" s="56"/>
      <c r="G255" s="56"/>
      <c r="H255" s="56"/>
      <c r="I255" s="56"/>
    </row>
    <row r="256" spans="1:20" x14ac:dyDescent="0.2">
      <c r="B256" s="55"/>
      <c r="C256" s="56"/>
      <c r="D256" s="89"/>
      <c r="E256" s="56"/>
      <c r="F256" s="56"/>
      <c r="G256" s="56"/>
      <c r="H256" s="56"/>
      <c r="I256" s="56"/>
    </row>
    <row r="257" spans="2:9" x14ac:dyDescent="0.2">
      <c r="B257" s="55"/>
      <c r="C257" s="56"/>
      <c r="D257" s="89"/>
      <c r="E257" s="56"/>
      <c r="F257" s="56"/>
      <c r="G257" s="56"/>
      <c r="H257" s="56"/>
      <c r="I257" s="56"/>
    </row>
    <row r="258" spans="2:9" x14ac:dyDescent="0.2">
      <c r="B258" s="55"/>
      <c r="C258" s="56"/>
      <c r="D258" s="89"/>
      <c r="E258" s="56"/>
      <c r="F258" s="56"/>
      <c r="G258" s="56"/>
      <c r="H258" s="56"/>
      <c r="I258" s="56"/>
    </row>
    <row r="259" spans="2:9" ht="24.75" customHeight="1" x14ac:dyDescent="0.2">
      <c r="B259" s="55"/>
      <c r="C259" s="56"/>
      <c r="D259" s="89"/>
      <c r="E259" s="56"/>
      <c r="F259" s="56"/>
      <c r="G259" s="56"/>
      <c r="H259" s="56"/>
      <c r="I259" s="56"/>
    </row>
    <row r="260" spans="2:9" x14ac:dyDescent="0.2">
      <c r="B260" s="55"/>
      <c r="C260" s="56"/>
      <c r="D260" s="89"/>
      <c r="E260" s="56"/>
      <c r="F260" s="56"/>
      <c r="G260" s="56"/>
      <c r="H260" s="56"/>
      <c r="I260" s="56"/>
    </row>
    <row r="261" spans="2:9" x14ac:dyDescent="0.2">
      <c r="B261" s="55"/>
      <c r="C261" s="56"/>
      <c r="D261" s="89"/>
      <c r="E261" s="56"/>
      <c r="F261" s="56"/>
      <c r="G261" s="56"/>
      <c r="H261" s="56"/>
      <c r="I261" s="56"/>
    </row>
    <row r="262" spans="2:9" x14ac:dyDescent="0.2">
      <c r="B262" s="55"/>
      <c r="C262" s="56"/>
      <c r="D262" s="89"/>
      <c r="E262" s="56"/>
      <c r="F262" s="56"/>
      <c r="G262" s="56"/>
      <c r="H262" s="56"/>
      <c r="I262" s="56"/>
    </row>
    <row r="263" spans="2:9" x14ac:dyDescent="0.2">
      <c r="B263" s="55"/>
      <c r="C263" s="56"/>
      <c r="D263" s="89"/>
      <c r="E263" s="56"/>
      <c r="F263" s="56"/>
      <c r="G263" s="56"/>
      <c r="H263" s="56"/>
      <c r="I263" s="56"/>
    </row>
    <row r="264" spans="2:9" ht="22.5" customHeight="1" x14ac:dyDescent="0.2">
      <c r="B264" s="55"/>
      <c r="C264" s="56"/>
      <c r="D264" s="89"/>
      <c r="E264" s="56"/>
      <c r="F264" s="56"/>
      <c r="G264" s="56"/>
      <c r="H264" s="56"/>
      <c r="I264" s="56"/>
    </row>
    <row r="265" spans="2:9" x14ac:dyDescent="0.2">
      <c r="B265" s="55"/>
      <c r="C265" s="56"/>
      <c r="D265" s="89"/>
      <c r="E265" s="56"/>
      <c r="F265" s="56"/>
      <c r="G265" s="56"/>
      <c r="H265" s="56"/>
      <c r="I265" s="56"/>
    </row>
    <row r="266" spans="2:9" ht="19.5" customHeight="1" x14ac:dyDescent="0.2">
      <c r="B266" s="55"/>
      <c r="C266" s="56"/>
      <c r="D266" s="89"/>
      <c r="E266" s="56"/>
      <c r="F266" s="56"/>
      <c r="G266" s="56"/>
      <c r="H266" s="56"/>
      <c r="I266" s="56"/>
    </row>
    <row r="267" spans="2:9" x14ac:dyDescent="0.2">
      <c r="B267" s="55"/>
      <c r="C267" s="56"/>
      <c r="D267" s="89"/>
      <c r="E267" s="56"/>
      <c r="F267" s="56"/>
      <c r="G267" s="56"/>
      <c r="H267" s="56"/>
      <c r="I267" s="56"/>
    </row>
    <row r="268" spans="2:9" ht="12.75" customHeight="1" x14ac:dyDescent="0.2">
      <c r="B268" s="55"/>
      <c r="C268" s="56"/>
      <c r="D268" s="89"/>
      <c r="E268" s="56"/>
      <c r="F268" s="56"/>
      <c r="G268" s="56"/>
      <c r="H268" s="56"/>
      <c r="I268" s="56"/>
    </row>
    <row r="269" spans="2:9" ht="18" customHeight="1" x14ac:dyDescent="0.2">
      <c r="B269" s="55"/>
      <c r="C269" s="56"/>
      <c r="D269" s="89"/>
      <c r="E269" s="56"/>
      <c r="F269" s="56"/>
      <c r="G269" s="56"/>
      <c r="H269" s="56"/>
      <c r="I269" s="56"/>
    </row>
    <row r="270" spans="2:9" ht="34.5" customHeight="1" x14ac:dyDescent="0.2">
      <c r="B270" s="55"/>
      <c r="C270" s="56"/>
      <c r="D270" s="89"/>
      <c r="E270" s="56"/>
      <c r="F270" s="56"/>
      <c r="G270" s="56"/>
      <c r="H270" s="56"/>
      <c r="I270" s="56"/>
    </row>
    <row r="271" spans="2:9" ht="3.75" hidden="1" customHeight="1" x14ac:dyDescent="0.2">
      <c r="B271" s="55"/>
      <c r="C271" s="56"/>
      <c r="D271" s="89"/>
      <c r="E271" s="56"/>
      <c r="F271" s="56"/>
      <c r="G271" s="56"/>
      <c r="H271" s="56"/>
      <c r="I271" s="56"/>
    </row>
    <row r="272" spans="2:9" hidden="1" x14ac:dyDescent="0.2">
      <c r="B272" s="55"/>
      <c r="C272" s="56"/>
      <c r="D272" s="89"/>
      <c r="E272" s="56"/>
      <c r="F272" s="56"/>
      <c r="G272" s="56"/>
      <c r="H272" s="56"/>
      <c r="I272" s="56"/>
    </row>
    <row r="273" spans="2:9" ht="36" customHeight="1" x14ac:dyDescent="0.2">
      <c r="B273" s="55"/>
      <c r="C273" s="56"/>
      <c r="D273" s="89"/>
      <c r="E273" s="56"/>
      <c r="F273" s="56"/>
      <c r="G273" s="56"/>
      <c r="H273" s="56"/>
      <c r="I273" s="56"/>
    </row>
    <row r="274" spans="2:9" x14ac:dyDescent="0.2">
      <c r="B274" s="55"/>
      <c r="C274" s="56"/>
      <c r="D274" s="89"/>
      <c r="E274" s="56"/>
      <c r="F274" s="56"/>
      <c r="G274" s="56"/>
      <c r="H274" s="56"/>
      <c r="I274" s="56"/>
    </row>
    <row r="275" spans="2:9" ht="21.75" customHeight="1" x14ac:dyDescent="0.2">
      <c r="B275" s="55"/>
      <c r="C275" s="56"/>
      <c r="D275" s="89"/>
      <c r="E275" s="56"/>
      <c r="F275" s="56"/>
      <c r="G275" s="56"/>
      <c r="H275" s="56"/>
      <c r="I275" s="56"/>
    </row>
    <row r="276" spans="2:9" x14ac:dyDescent="0.2">
      <c r="B276" s="55"/>
      <c r="C276" s="56"/>
      <c r="D276" s="89"/>
      <c r="E276" s="56"/>
      <c r="F276" s="56"/>
      <c r="G276" s="56"/>
      <c r="H276" s="56"/>
      <c r="I276" s="56"/>
    </row>
    <row r="277" spans="2:9" x14ac:dyDescent="0.2">
      <c r="B277" s="55"/>
      <c r="C277" s="56"/>
      <c r="D277" s="89"/>
      <c r="E277" s="56"/>
      <c r="F277" s="56"/>
      <c r="G277" s="56"/>
      <c r="H277" s="56"/>
      <c r="I277" s="56"/>
    </row>
    <row r="278" spans="2:9" ht="20.25" customHeight="1" x14ac:dyDescent="0.2">
      <c r="B278" s="55"/>
      <c r="C278" s="56"/>
      <c r="D278" s="89"/>
      <c r="E278" s="56"/>
      <c r="F278" s="56"/>
      <c r="G278" s="56"/>
      <c r="H278" s="56"/>
      <c r="I278" s="56"/>
    </row>
    <row r="279" spans="2:9" x14ac:dyDescent="0.2">
      <c r="B279" s="55"/>
      <c r="C279" s="56"/>
      <c r="D279" s="89"/>
      <c r="E279" s="56"/>
      <c r="F279" s="56"/>
      <c r="G279" s="56"/>
      <c r="H279" s="56"/>
      <c r="I279" s="56"/>
    </row>
    <row r="280" spans="2:9" x14ac:dyDescent="0.2">
      <c r="B280" s="55"/>
      <c r="C280" s="56"/>
      <c r="D280" s="89"/>
      <c r="E280" s="56"/>
      <c r="F280" s="56"/>
      <c r="G280" s="56"/>
      <c r="H280" s="56"/>
      <c r="I280" s="56"/>
    </row>
    <row r="281" spans="2:9" x14ac:dyDescent="0.2">
      <c r="B281" s="55"/>
      <c r="C281" s="56"/>
      <c r="D281" s="89"/>
      <c r="E281" s="56"/>
      <c r="F281" s="56"/>
      <c r="G281" s="56"/>
      <c r="H281" s="56"/>
      <c r="I281" s="56"/>
    </row>
    <row r="282" spans="2:9" ht="24" customHeight="1" x14ac:dyDescent="0.2">
      <c r="B282" s="55"/>
      <c r="C282" s="56"/>
      <c r="D282" s="89"/>
      <c r="E282" s="56"/>
      <c r="F282" s="56"/>
      <c r="G282" s="56"/>
      <c r="H282" s="56"/>
      <c r="I282" s="56"/>
    </row>
    <row r="283" spans="2:9" x14ac:dyDescent="0.2">
      <c r="B283" s="55"/>
      <c r="C283" s="56"/>
      <c r="D283" s="89"/>
      <c r="E283" s="56"/>
      <c r="F283" s="56"/>
      <c r="G283" s="56"/>
      <c r="H283" s="56"/>
      <c r="I283" s="56"/>
    </row>
    <row r="284" spans="2:9" x14ac:dyDescent="0.2">
      <c r="B284" s="55"/>
      <c r="C284" s="56"/>
      <c r="D284" s="89"/>
      <c r="E284" s="56"/>
      <c r="F284" s="56"/>
      <c r="G284" s="56"/>
      <c r="H284" s="56"/>
      <c r="I284" s="56"/>
    </row>
    <row r="285" spans="2:9" ht="22.5" customHeight="1" x14ac:dyDescent="0.2">
      <c r="B285" s="55"/>
      <c r="C285" s="56"/>
      <c r="D285" s="89"/>
      <c r="E285" s="56"/>
      <c r="F285" s="56"/>
      <c r="G285" s="56"/>
      <c r="H285" s="56"/>
      <c r="I285" s="56"/>
    </row>
    <row r="286" spans="2:9" x14ac:dyDescent="0.2">
      <c r="B286" s="55"/>
      <c r="C286" s="56"/>
      <c r="D286" s="89"/>
      <c r="E286" s="56"/>
      <c r="F286" s="56"/>
      <c r="G286" s="56"/>
      <c r="H286" s="56"/>
      <c r="I286" s="56"/>
    </row>
    <row r="287" spans="2:9" x14ac:dyDescent="0.2">
      <c r="B287" s="55"/>
      <c r="C287" s="56"/>
      <c r="D287" s="89"/>
      <c r="E287" s="56"/>
      <c r="F287" s="56"/>
      <c r="G287" s="56"/>
      <c r="H287" s="56"/>
      <c r="I287" s="56"/>
    </row>
    <row r="288" spans="2:9" x14ac:dyDescent="0.2">
      <c r="B288" s="55"/>
      <c r="C288" s="56"/>
      <c r="D288" s="89"/>
      <c r="E288" s="56"/>
      <c r="F288" s="56"/>
      <c r="G288" s="56"/>
      <c r="H288" s="56"/>
      <c r="I288" s="56"/>
    </row>
    <row r="289" spans="1:20" x14ac:dyDescent="0.2">
      <c r="B289" s="55"/>
      <c r="C289" s="56"/>
      <c r="D289" s="89"/>
      <c r="E289" s="56"/>
      <c r="F289" s="56"/>
      <c r="G289" s="56"/>
      <c r="H289" s="56"/>
      <c r="I289" s="56"/>
    </row>
    <row r="290" spans="1:20" s="85" customFormat="1" x14ac:dyDescent="0.2">
      <c r="A290" s="40"/>
      <c r="B290" s="55"/>
      <c r="C290" s="56"/>
      <c r="D290" s="89"/>
      <c r="E290" s="56"/>
      <c r="F290" s="56"/>
      <c r="G290" s="56"/>
      <c r="H290" s="56"/>
      <c r="I290" s="56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s="85" customFormat="1" x14ac:dyDescent="0.2">
      <c r="A291" s="40"/>
      <c r="B291" s="55"/>
      <c r="C291" s="56"/>
      <c r="D291" s="89"/>
      <c r="E291" s="56"/>
      <c r="F291" s="56"/>
      <c r="G291" s="56"/>
      <c r="H291" s="56"/>
      <c r="I291" s="56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s="85" customFormat="1" x14ac:dyDescent="0.2">
      <c r="A292" s="40"/>
      <c r="B292" s="55"/>
      <c r="C292" s="56"/>
      <c r="D292" s="89"/>
      <c r="E292" s="56"/>
      <c r="F292" s="56"/>
      <c r="G292" s="56"/>
      <c r="H292" s="56"/>
      <c r="I292" s="56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s="85" customFormat="1" ht="15" customHeight="1" x14ac:dyDescent="0.2">
      <c r="A293" s="40"/>
      <c r="B293" s="55"/>
      <c r="C293" s="56"/>
      <c r="D293" s="89"/>
      <c r="E293" s="56"/>
      <c r="F293" s="56"/>
      <c r="G293" s="56"/>
      <c r="H293" s="56"/>
      <c r="I293" s="56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s="85" customFormat="1" x14ac:dyDescent="0.2">
      <c r="A294" s="40"/>
      <c r="B294" s="55"/>
      <c r="C294" s="56"/>
      <c r="D294" s="89"/>
      <c r="E294" s="56"/>
      <c r="F294" s="56"/>
      <c r="G294" s="56"/>
      <c r="H294" s="56"/>
      <c r="I294" s="56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s="85" customFormat="1" x14ac:dyDescent="0.2">
      <c r="A295" s="40"/>
      <c r="B295" s="55"/>
      <c r="C295" s="56"/>
      <c r="D295" s="89"/>
      <c r="E295" s="56"/>
      <c r="F295" s="56"/>
      <c r="G295" s="56"/>
      <c r="H295" s="56"/>
      <c r="I295" s="56"/>
    </row>
    <row r="296" spans="1:20" s="85" customFormat="1" x14ac:dyDescent="0.2">
      <c r="A296" s="40"/>
      <c r="B296" s="55"/>
      <c r="C296" s="56"/>
      <c r="D296" s="89"/>
      <c r="E296" s="56"/>
      <c r="F296" s="56"/>
      <c r="G296" s="56"/>
      <c r="H296" s="56"/>
      <c r="I296" s="56"/>
    </row>
    <row r="297" spans="1:20" x14ac:dyDescent="0.2">
      <c r="B297" s="55"/>
      <c r="C297" s="56"/>
      <c r="D297" s="89"/>
      <c r="E297" s="56"/>
      <c r="F297" s="56"/>
      <c r="G297" s="56"/>
      <c r="H297" s="56"/>
      <c r="I297" s="56"/>
      <c r="L297" s="85"/>
      <c r="M297" s="85"/>
      <c r="N297" s="85"/>
      <c r="O297" s="85"/>
      <c r="P297" s="85"/>
      <c r="Q297" s="85"/>
      <c r="R297" s="85"/>
      <c r="S297" s="85"/>
      <c r="T297" s="85"/>
    </row>
    <row r="298" spans="1:20" x14ac:dyDescent="0.2">
      <c r="B298" s="55"/>
      <c r="C298" s="56"/>
      <c r="D298" s="89"/>
      <c r="E298" s="56"/>
      <c r="F298" s="56"/>
      <c r="G298" s="56"/>
      <c r="H298" s="56"/>
      <c r="I298" s="56"/>
      <c r="L298" s="85"/>
      <c r="M298" s="85"/>
      <c r="N298" s="85"/>
      <c r="O298" s="85"/>
      <c r="P298" s="85"/>
      <c r="Q298" s="85"/>
      <c r="R298" s="85"/>
      <c r="S298" s="85"/>
      <c r="T298" s="85"/>
    </row>
    <row r="299" spans="1:20" x14ac:dyDescent="0.2">
      <c r="B299" s="55"/>
      <c r="C299" s="56"/>
      <c r="D299" s="89"/>
      <c r="E299" s="56"/>
      <c r="F299" s="56"/>
      <c r="G299" s="56"/>
      <c r="H299" s="56"/>
      <c r="I299" s="56"/>
      <c r="L299" s="85"/>
      <c r="M299" s="85"/>
      <c r="N299" s="85"/>
      <c r="O299" s="85"/>
      <c r="P299" s="85"/>
      <c r="Q299" s="85"/>
      <c r="R299" s="85"/>
      <c r="S299" s="85"/>
      <c r="T299" s="85"/>
    </row>
    <row r="300" spans="1:20" x14ac:dyDescent="0.2">
      <c r="B300" s="55"/>
      <c r="C300" s="56"/>
      <c r="D300" s="89"/>
      <c r="E300" s="56"/>
      <c r="F300" s="56"/>
      <c r="G300" s="56"/>
      <c r="H300" s="56"/>
      <c r="I300" s="56"/>
      <c r="L300" s="85"/>
      <c r="M300" s="85"/>
      <c r="N300" s="85"/>
      <c r="O300" s="85"/>
      <c r="P300" s="85"/>
      <c r="Q300" s="85"/>
      <c r="R300" s="85"/>
      <c r="S300" s="85"/>
      <c r="T300" s="85"/>
    </row>
    <row r="301" spans="1:20" x14ac:dyDescent="0.2">
      <c r="B301" s="55"/>
      <c r="C301" s="56"/>
      <c r="D301" s="89"/>
      <c r="E301" s="56"/>
      <c r="F301" s="56"/>
      <c r="G301" s="56"/>
      <c r="H301" s="56"/>
      <c r="I301" s="56"/>
      <c r="L301" s="85"/>
      <c r="M301" s="85"/>
      <c r="N301" s="85"/>
      <c r="O301" s="85"/>
      <c r="P301" s="85"/>
      <c r="Q301" s="85"/>
      <c r="R301" s="85"/>
      <c r="S301" s="85"/>
      <c r="T301" s="85"/>
    </row>
    <row r="302" spans="1:20" x14ac:dyDescent="0.2">
      <c r="B302" s="55"/>
      <c r="C302" s="56"/>
      <c r="D302" s="89"/>
      <c r="E302" s="56"/>
      <c r="F302" s="56"/>
      <c r="G302" s="56"/>
      <c r="H302" s="56"/>
      <c r="I302" s="56"/>
    </row>
    <row r="303" spans="1:20" x14ac:dyDescent="0.2">
      <c r="B303" s="55"/>
      <c r="C303" s="56"/>
      <c r="D303" s="89"/>
      <c r="E303" s="56"/>
      <c r="F303" s="56"/>
      <c r="G303" s="56"/>
      <c r="H303" s="56"/>
      <c r="I303" s="56"/>
    </row>
    <row r="304" spans="1:20" x14ac:dyDescent="0.2">
      <c r="B304" s="55"/>
      <c r="C304" s="56"/>
      <c r="D304" s="89"/>
      <c r="E304" s="56"/>
      <c r="F304" s="56"/>
      <c r="G304" s="56"/>
      <c r="H304" s="56"/>
      <c r="I304" s="56"/>
    </row>
    <row r="305" spans="2:9" x14ac:dyDescent="0.2">
      <c r="B305" s="55"/>
      <c r="C305" s="56"/>
      <c r="D305" s="89"/>
      <c r="E305" s="56"/>
      <c r="F305" s="56"/>
      <c r="G305" s="56"/>
      <c r="H305" s="56"/>
      <c r="I305" s="56"/>
    </row>
    <row r="306" spans="2:9" x14ac:dyDescent="0.2">
      <c r="B306" s="55"/>
      <c r="C306" s="56"/>
      <c r="D306" s="89"/>
      <c r="E306" s="56"/>
      <c r="F306" s="56"/>
      <c r="G306" s="56"/>
      <c r="H306" s="56"/>
      <c r="I306" s="56"/>
    </row>
    <row r="307" spans="2:9" x14ac:dyDescent="0.2">
      <c r="B307" s="55"/>
      <c r="C307" s="56"/>
      <c r="D307" s="89"/>
      <c r="E307" s="56"/>
      <c r="F307" s="56"/>
      <c r="G307" s="56"/>
      <c r="H307" s="56"/>
      <c r="I307" s="56"/>
    </row>
    <row r="308" spans="2:9" x14ac:dyDescent="0.2">
      <c r="B308" s="55"/>
      <c r="C308" s="56"/>
      <c r="D308" s="89"/>
      <c r="E308" s="56"/>
      <c r="F308" s="56"/>
      <c r="G308" s="56"/>
      <c r="H308" s="56"/>
      <c r="I308" s="56"/>
    </row>
    <row r="309" spans="2:9" x14ac:dyDescent="0.2">
      <c r="B309" s="55"/>
      <c r="C309" s="56"/>
      <c r="D309" s="89"/>
      <c r="E309" s="56"/>
      <c r="F309" s="56"/>
      <c r="G309" s="56"/>
      <c r="H309" s="56"/>
      <c r="I309" s="56"/>
    </row>
    <row r="310" spans="2:9" x14ac:dyDescent="0.2">
      <c r="B310" s="55"/>
      <c r="C310" s="56"/>
      <c r="D310" s="89"/>
      <c r="E310" s="56"/>
      <c r="F310" s="56"/>
      <c r="G310" s="56"/>
      <c r="H310" s="56"/>
      <c r="I310" s="56"/>
    </row>
    <row r="311" spans="2:9" x14ac:dyDescent="0.2">
      <c r="B311" s="55"/>
      <c r="C311" s="56"/>
      <c r="D311" s="89"/>
      <c r="E311" s="56"/>
      <c r="F311" s="56"/>
      <c r="G311" s="56"/>
      <c r="H311" s="56"/>
      <c r="I311" s="56"/>
    </row>
    <row r="312" spans="2:9" x14ac:dyDescent="0.2">
      <c r="B312" s="55"/>
      <c r="C312" s="56"/>
      <c r="D312" s="89"/>
      <c r="E312" s="56"/>
      <c r="F312" s="56"/>
      <c r="G312" s="56"/>
      <c r="H312" s="56"/>
      <c r="I312" s="56"/>
    </row>
    <row r="313" spans="2:9" x14ac:dyDescent="0.2">
      <c r="B313" s="55"/>
      <c r="C313" s="56"/>
      <c r="D313" s="89"/>
      <c r="E313" s="56"/>
      <c r="F313" s="56"/>
      <c r="G313" s="56"/>
      <c r="H313" s="56"/>
      <c r="I313" s="56"/>
    </row>
    <row r="314" spans="2:9" x14ac:dyDescent="0.2">
      <c r="B314" s="55"/>
      <c r="C314" s="56"/>
      <c r="D314" s="89"/>
      <c r="E314" s="56"/>
      <c r="F314" s="56"/>
      <c r="G314" s="56"/>
      <c r="H314" s="56"/>
      <c r="I314" s="56"/>
    </row>
    <row r="315" spans="2:9" x14ac:dyDescent="0.2">
      <c r="B315" s="55"/>
      <c r="C315" s="56"/>
      <c r="D315" s="89"/>
      <c r="E315" s="56"/>
      <c r="F315" s="56"/>
      <c r="G315" s="56"/>
      <c r="H315" s="56"/>
      <c r="I315" s="56"/>
    </row>
    <row r="316" spans="2:9" x14ac:dyDescent="0.2">
      <c r="B316" s="55"/>
      <c r="C316" s="56"/>
      <c r="D316" s="89"/>
      <c r="E316" s="56"/>
      <c r="F316" s="56"/>
      <c r="G316" s="56"/>
      <c r="H316" s="56"/>
      <c r="I316" s="56"/>
    </row>
    <row r="317" spans="2:9" x14ac:dyDescent="0.2">
      <c r="B317" s="55"/>
      <c r="C317" s="56"/>
      <c r="D317" s="89"/>
      <c r="E317" s="56"/>
      <c r="F317" s="56"/>
      <c r="G317" s="56"/>
      <c r="H317" s="56"/>
      <c r="I317" s="56"/>
    </row>
    <row r="318" spans="2:9" x14ac:dyDescent="0.2">
      <c r="B318" s="55"/>
      <c r="C318" s="56"/>
      <c r="D318" s="89"/>
      <c r="E318" s="56"/>
      <c r="F318" s="56"/>
      <c r="G318" s="56"/>
      <c r="H318" s="56"/>
      <c r="I318" s="56"/>
    </row>
    <row r="319" spans="2:9" x14ac:dyDescent="0.2">
      <c r="B319" s="55"/>
      <c r="C319" s="56"/>
      <c r="D319" s="89"/>
      <c r="E319" s="56"/>
      <c r="F319" s="56"/>
      <c r="G319" s="56"/>
      <c r="H319" s="56"/>
      <c r="I319" s="56"/>
    </row>
    <row r="320" spans="2:9" x14ac:dyDescent="0.2">
      <c r="B320" s="55"/>
      <c r="C320" s="56"/>
      <c r="D320" s="89"/>
      <c r="E320" s="56"/>
      <c r="F320" s="56"/>
      <c r="G320" s="56"/>
      <c r="H320" s="56"/>
      <c r="I320" s="56"/>
    </row>
    <row r="321" spans="2:9" x14ac:dyDescent="0.2">
      <c r="B321" s="55"/>
      <c r="C321" s="56"/>
      <c r="D321" s="89"/>
      <c r="E321" s="56"/>
      <c r="F321" s="56"/>
      <c r="G321" s="56"/>
      <c r="H321" s="56"/>
      <c r="I321" s="56"/>
    </row>
    <row r="322" spans="2:9" x14ac:dyDescent="0.2">
      <c r="B322" s="55"/>
      <c r="C322" s="56"/>
      <c r="D322" s="89"/>
      <c r="E322" s="56"/>
      <c r="F322" s="56"/>
      <c r="G322" s="56"/>
      <c r="H322" s="56"/>
      <c r="I322" s="56"/>
    </row>
    <row r="323" spans="2:9" x14ac:dyDescent="0.2">
      <c r="B323" s="55"/>
      <c r="C323" s="56"/>
      <c r="D323" s="89"/>
      <c r="E323" s="56"/>
      <c r="F323" s="56"/>
      <c r="G323" s="56"/>
      <c r="H323" s="56"/>
      <c r="I323" s="56"/>
    </row>
    <row r="324" spans="2:9" x14ac:dyDescent="0.2">
      <c r="B324" s="55"/>
      <c r="C324" s="56"/>
      <c r="D324" s="89"/>
      <c r="E324" s="56"/>
      <c r="F324" s="56"/>
      <c r="G324" s="56"/>
      <c r="H324" s="56"/>
      <c r="I324" s="56"/>
    </row>
    <row r="325" spans="2:9" x14ac:dyDescent="0.2">
      <c r="B325" s="55"/>
      <c r="C325" s="56"/>
      <c r="D325" s="89"/>
      <c r="E325" s="56"/>
      <c r="F325" s="56"/>
      <c r="G325" s="56"/>
      <c r="H325" s="56"/>
      <c r="I325" s="56"/>
    </row>
    <row r="326" spans="2:9" x14ac:dyDescent="0.2">
      <c r="B326" s="55"/>
      <c r="C326" s="56"/>
      <c r="D326" s="89"/>
      <c r="E326" s="56"/>
      <c r="F326" s="56"/>
      <c r="G326" s="56"/>
      <c r="H326" s="56"/>
      <c r="I326" s="56"/>
    </row>
    <row r="327" spans="2:9" x14ac:dyDescent="0.2">
      <c r="B327" s="55"/>
      <c r="C327" s="56"/>
      <c r="D327" s="89"/>
      <c r="E327" s="56"/>
      <c r="F327" s="56"/>
      <c r="G327" s="56"/>
      <c r="H327" s="56"/>
      <c r="I327" s="56"/>
    </row>
    <row r="328" spans="2:9" x14ac:dyDescent="0.2">
      <c r="B328" s="55"/>
      <c r="C328" s="56"/>
      <c r="D328" s="89"/>
      <c r="E328" s="56"/>
      <c r="F328" s="56"/>
      <c r="G328" s="56"/>
      <c r="H328" s="56"/>
      <c r="I328" s="56"/>
    </row>
    <row r="329" spans="2:9" x14ac:dyDescent="0.2">
      <c r="B329" s="55"/>
      <c r="C329" s="56"/>
      <c r="D329" s="89"/>
      <c r="E329" s="56"/>
      <c r="F329" s="56"/>
      <c r="G329" s="56"/>
      <c r="H329" s="56"/>
      <c r="I329" s="56"/>
    </row>
    <row r="330" spans="2:9" x14ac:dyDescent="0.2">
      <c r="B330" s="55"/>
      <c r="C330" s="56"/>
      <c r="D330" s="89"/>
      <c r="E330" s="56"/>
      <c r="F330" s="56"/>
      <c r="G330" s="56"/>
      <c r="H330" s="56"/>
      <c r="I330" s="56"/>
    </row>
    <row r="331" spans="2:9" x14ac:dyDescent="0.2">
      <c r="B331" s="55"/>
      <c r="C331" s="56"/>
      <c r="D331" s="89"/>
      <c r="E331" s="56"/>
      <c r="F331" s="56"/>
      <c r="G331" s="56"/>
      <c r="H331" s="56"/>
      <c r="I331" s="56"/>
    </row>
    <row r="332" spans="2:9" x14ac:dyDescent="0.2">
      <c r="B332" s="55"/>
      <c r="C332" s="56"/>
      <c r="D332" s="89"/>
      <c r="E332" s="56"/>
      <c r="F332" s="56"/>
      <c r="G332" s="56"/>
      <c r="H332" s="56"/>
      <c r="I332" s="56"/>
    </row>
    <row r="333" spans="2:9" x14ac:dyDescent="0.2">
      <c r="B333" s="55"/>
      <c r="C333" s="56"/>
      <c r="D333" s="89"/>
      <c r="E333" s="56"/>
      <c r="F333" s="56"/>
      <c r="G333" s="56"/>
      <c r="H333" s="56"/>
      <c r="I333" s="56"/>
    </row>
    <row r="334" spans="2:9" x14ac:dyDescent="0.2">
      <c r="B334" s="55"/>
      <c r="C334" s="56"/>
      <c r="D334" s="89"/>
      <c r="E334" s="56"/>
      <c r="F334" s="56"/>
      <c r="G334" s="56"/>
      <c r="H334" s="56"/>
      <c r="I334" s="56"/>
    </row>
    <row r="335" spans="2:9" x14ac:dyDescent="0.2">
      <c r="B335" s="55"/>
      <c r="C335" s="56"/>
      <c r="D335" s="89"/>
      <c r="E335" s="56"/>
      <c r="F335" s="56"/>
      <c r="G335" s="56"/>
      <c r="H335" s="56"/>
      <c r="I335" s="56"/>
    </row>
    <row r="336" spans="2:9" x14ac:dyDescent="0.2">
      <c r="B336" s="55"/>
      <c r="C336" s="56"/>
      <c r="D336" s="89"/>
      <c r="E336" s="56"/>
      <c r="F336" s="56"/>
      <c r="G336" s="56"/>
      <c r="H336" s="56"/>
      <c r="I336" s="56"/>
    </row>
    <row r="337" spans="2:9" x14ac:dyDescent="0.2">
      <c r="B337" s="55"/>
      <c r="C337" s="56"/>
      <c r="D337" s="89"/>
      <c r="E337" s="56"/>
      <c r="F337" s="56"/>
      <c r="G337" s="56"/>
      <c r="H337" s="56"/>
      <c r="I337" s="56"/>
    </row>
    <row r="338" spans="2:9" x14ac:dyDescent="0.2">
      <c r="B338" s="55"/>
      <c r="C338" s="56"/>
      <c r="D338" s="89"/>
      <c r="E338" s="56"/>
      <c r="F338" s="56"/>
      <c r="G338" s="56"/>
      <c r="H338" s="56"/>
      <c r="I338" s="56"/>
    </row>
    <row r="339" spans="2:9" x14ac:dyDescent="0.2">
      <c r="B339" s="55"/>
      <c r="C339" s="56"/>
      <c r="D339" s="89"/>
      <c r="E339" s="56"/>
      <c r="F339" s="56"/>
      <c r="G339" s="56"/>
      <c r="H339" s="56"/>
      <c r="I339" s="56"/>
    </row>
    <row r="340" spans="2:9" x14ac:dyDescent="0.2">
      <c r="B340" s="55"/>
      <c r="C340" s="56"/>
      <c r="D340" s="89"/>
      <c r="E340" s="56"/>
      <c r="F340" s="56"/>
      <c r="G340" s="56"/>
      <c r="H340" s="56"/>
      <c r="I340" s="56"/>
    </row>
    <row r="341" spans="2:9" x14ac:dyDescent="0.2">
      <c r="B341" s="55"/>
      <c r="C341" s="56"/>
      <c r="D341" s="89"/>
      <c r="E341" s="56"/>
      <c r="F341" s="56"/>
      <c r="G341" s="56"/>
      <c r="H341" s="56"/>
      <c r="I341" s="56"/>
    </row>
    <row r="342" spans="2:9" x14ac:dyDescent="0.2">
      <c r="B342" s="55"/>
      <c r="C342" s="56"/>
      <c r="D342" s="89"/>
      <c r="E342" s="56"/>
      <c r="F342" s="56"/>
      <c r="G342" s="56"/>
      <c r="H342" s="56"/>
      <c r="I342" s="56"/>
    </row>
    <row r="343" spans="2:9" x14ac:dyDescent="0.2">
      <c r="B343" s="55"/>
      <c r="C343" s="56"/>
      <c r="D343" s="89"/>
      <c r="E343" s="56"/>
      <c r="F343" s="56"/>
      <c r="G343" s="56"/>
      <c r="H343" s="56"/>
      <c r="I343" s="56"/>
    </row>
    <row r="344" spans="2:9" x14ac:dyDescent="0.2">
      <c r="B344" s="55"/>
      <c r="C344" s="56"/>
      <c r="D344" s="89"/>
      <c r="E344" s="56"/>
      <c r="F344" s="56"/>
      <c r="G344" s="56"/>
      <c r="H344" s="56"/>
      <c r="I344" s="56"/>
    </row>
    <row r="345" spans="2:9" x14ac:dyDescent="0.2">
      <c r="B345" s="55"/>
      <c r="C345" s="56"/>
      <c r="D345" s="89"/>
      <c r="E345" s="56"/>
      <c r="F345" s="56"/>
      <c r="G345" s="56"/>
      <c r="H345" s="56"/>
      <c r="I345" s="56"/>
    </row>
    <row r="346" spans="2:9" x14ac:dyDescent="0.2">
      <c r="B346" s="55"/>
      <c r="C346" s="56"/>
      <c r="D346" s="89"/>
      <c r="E346" s="56"/>
      <c r="F346" s="56"/>
      <c r="G346" s="56"/>
      <c r="H346" s="56"/>
      <c r="I346" s="56"/>
    </row>
    <row r="347" spans="2:9" x14ac:dyDescent="0.2">
      <c r="B347" s="55"/>
      <c r="C347" s="56"/>
      <c r="D347" s="89"/>
      <c r="E347" s="56"/>
      <c r="F347" s="56"/>
      <c r="G347" s="56"/>
      <c r="H347" s="56"/>
      <c r="I347" s="56"/>
    </row>
    <row r="348" spans="2:9" x14ac:dyDescent="0.2">
      <c r="B348" s="55"/>
      <c r="C348" s="56"/>
      <c r="D348" s="89"/>
      <c r="E348" s="56"/>
      <c r="F348" s="56"/>
      <c r="G348" s="56"/>
      <c r="H348" s="56"/>
      <c r="I348" s="56"/>
    </row>
    <row r="349" spans="2:9" x14ac:dyDescent="0.2">
      <c r="B349" s="55"/>
      <c r="C349" s="56"/>
      <c r="D349" s="89"/>
      <c r="E349" s="56"/>
      <c r="F349" s="56"/>
      <c r="G349" s="56"/>
      <c r="H349" s="56"/>
      <c r="I349" s="56"/>
    </row>
    <row r="350" spans="2:9" x14ac:dyDescent="0.2">
      <c r="B350" s="55"/>
      <c r="C350" s="56"/>
      <c r="D350" s="89"/>
      <c r="E350" s="56"/>
      <c r="F350" s="56"/>
      <c r="G350" s="56"/>
      <c r="H350" s="56"/>
      <c r="I350" s="56"/>
    </row>
    <row r="351" spans="2:9" x14ac:dyDescent="0.2">
      <c r="B351" s="55"/>
      <c r="C351" s="56"/>
      <c r="D351" s="89"/>
      <c r="E351" s="56"/>
      <c r="F351" s="56"/>
      <c r="G351" s="56"/>
      <c r="H351" s="56"/>
      <c r="I351" s="56"/>
    </row>
    <row r="352" spans="2:9" x14ac:dyDescent="0.2">
      <c r="B352" s="55"/>
      <c r="C352" s="56"/>
      <c r="D352" s="89"/>
      <c r="E352" s="56"/>
      <c r="F352" s="56"/>
      <c r="G352" s="56"/>
      <c r="H352" s="56"/>
      <c r="I352" s="56"/>
    </row>
    <row r="353" spans="2:9" x14ac:dyDescent="0.2">
      <c r="B353" s="55"/>
      <c r="C353" s="56"/>
      <c r="D353" s="89"/>
      <c r="E353" s="56"/>
      <c r="F353" s="56"/>
      <c r="G353" s="56"/>
      <c r="H353" s="56"/>
      <c r="I353" s="56"/>
    </row>
    <row r="354" spans="2:9" x14ac:dyDescent="0.2">
      <c r="B354" s="55"/>
      <c r="C354" s="56"/>
      <c r="D354" s="89"/>
      <c r="E354" s="56"/>
      <c r="F354" s="56"/>
      <c r="G354" s="56"/>
      <c r="H354" s="56"/>
      <c r="I354" s="56"/>
    </row>
    <row r="355" spans="2:9" x14ac:dyDescent="0.2">
      <c r="B355" s="55"/>
      <c r="C355" s="56"/>
      <c r="D355" s="89"/>
      <c r="E355" s="56"/>
      <c r="F355" s="56"/>
      <c r="G355" s="56"/>
      <c r="H355" s="56"/>
      <c r="I355" s="56"/>
    </row>
    <row r="356" spans="2:9" x14ac:dyDescent="0.2">
      <c r="B356" s="55"/>
      <c r="C356" s="56"/>
      <c r="D356" s="89"/>
      <c r="E356" s="56"/>
      <c r="F356" s="56"/>
      <c r="G356" s="56"/>
      <c r="H356" s="56"/>
      <c r="I356" s="56"/>
    </row>
    <row r="357" spans="2:9" x14ac:dyDescent="0.2">
      <c r="B357" s="55"/>
      <c r="C357" s="56"/>
      <c r="D357" s="89"/>
      <c r="E357" s="56"/>
      <c r="F357" s="56"/>
      <c r="G357" s="56"/>
      <c r="H357" s="56"/>
      <c r="I357" s="56"/>
    </row>
    <row r="358" spans="2:9" x14ac:dyDescent="0.2">
      <c r="B358" s="55"/>
      <c r="C358" s="56"/>
      <c r="D358" s="89"/>
      <c r="E358" s="56"/>
      <c r="F358" s="56"/>
      <c r="G358" s="56"/>
      <c r="H358" s="56"/>
      <c r="I358" s="56"/>
    </row>
    <row r="359" spans="2:9" x14ac:dyDescent="0.2">
      <c r="B359" s="55"/>
      <c r="C359" s="56"/>
      <c r="D359" s="89"/>
      <c r="E359" s="56"/>
      <c r="F359" s="56"/>
      <c r="G359" s="56"/>
      <c r="H359" s="56"/>
      <c r="I359" s="56"/>
    </row>
    <row r="360" spans="2:9" x14ac:dyDescent="0.2">
      <c r="B360" s="55"/>
      <c r="C360" s="56"/>
      <c r="D360" s="89"/>
      <c r="E360" s="56"/>
      <c r="F360" s="56"/>
      <c r="G360" s="56"/>
      <c r="H360" s="56"/>
      <c r="I360" s="56"/>
    </row>
    <row r="361" spans="2:9" x14ac:dyDescent="0.2">
      <c r="B361" s="55"/>
      <c r="C361" s="56"/>
      <c r="D361" s="89"/>
      <c r="E361" s="56"/>
      <c r="F361" s="56"/>
      <c r="G361" s="56"/>
      <c r="H361" s="56"/>
      <c r="I361" s="56"/>
    </row>
    <row r="362" spans="2:9" x14ac:dyDescent="0.2">
      <c r="B362" s="55"/>
      <c r="C362" s="56"/>
      <c r="D362" s="89"/>
      <c r="E362" s="56"/>
      <c r="F362" s="56"/>
      <c r="G362" s="56"/>
      <c r="H362" s="56"/>
      <c r="I362" s="56"/>
    </row>
    <row r="363" spans="2:9" x14ac:dyDescent="0.2">
      <c r="B363" s="55"/>
      <c r="C363" s="56"/>
      <c r="D363" s="89"/>
      <c r="E363" s="56"/>
      <c r="F363" s="56"/>
      <c r="G363" s="56"/>
      <c r="H363" s="56"/>
      <c r="I363" s="56"/>
    </row>
    <row r="364" spans="2:9" x14ac:dyDescent="0.2">
      <c r="B364" s="55"/>
      <c r="C364" s="56"/>
      <c r="D364" s="89"/>
      <c r="E364" s="56"/>
      <c r="F364" s="56"/>
      <c r="G364" s="56"/>
      <c r="H364" s="56"/>
      <c r="I364" s="56"/>
    </row>
    <row r="365" spans="2:9" x14ac:dyDescent="0.2">
      <c r="B365" s="55"/>
      <c r="C365" s="56"/>
      <c r="D365" s="89"/>
      <c r="E365" s="56"/>
      <c r="F365" s="56"/>
      <c r="G365" s="56"/>
      <c r="H365" s="56"/>
      <c r="I365" s="56"/>
    </row>
    <row r="366" spans="2:9" x14ac:dyDescent="0.2">
      <c r="B366" s="55"/>
      <c r="C366" s="56"/>
      <c r="D366" s="89"/>
      <c r="E366" s="56"/>
      <c r="F366" s="56"/>
      <c r="G366" s="56"/>
      <c r="H366" s="56"/>
      <c r="I366" s="56"/>
    </row>
    <row r="367" spans="2:9" x14ac:dyDescent="0.2">
      <c r="B367" s="55"/>
      <c r="C367" s="56"/>
      <c r="D367" s="89"/>
      <c r="E367" s="56"/>
      <c r="F367" s="56"/>
      <c r="G367" s="56"/>
      <c r="H367" s="56"/>
      <c r="I367" s="56"/>
    </row>
    <row r="368" spans="2:9" x14ac:dyDescent="0.2">
      <c r="B368" s="55"/>
      <c r="C368" s="56"/>
      <c r="D368" s="89"/>
      <c r="E368" s="56"/>
      <c r="F368" s="56"/>
      <c r="G368" s="56"/>
      <c r="H368" s="56"/>
      <c r="I368" s="56"/>
    </row>
    <row r="369" spans="2:9" x14ac:dyDescent="0.2">
      <c r="B369" s="55"/>
      <c r="C369" s="56"/>
      <c r="D369" s="89"/>
      <c r="E369" s="56"/>
      <c r="F369" s="56"/>
      <c r="G369" s="56"/>
      <c r="H369" s="56"/>
      <c r="I369" s="56"/>
    </row>
    <row r="370" spans="2:9" x14ac:dyDescent="0.2">
      <c r="B370" s="55"/>
      <c r="C370" s="56"/>
      <c r="D370" s="89"/>
      <c r="E370" s="56"/>
      <c r="F370" s="56"/>
      <c r="G370" s="56"/>
      <c r="H370" s="56"/>
      <c r="I370" s="56"/>
    </row>
    <row r="371" spans="2:9" x14ac:dyDescent="0.2">
      <c r="B371" s="55"/>
      <c r="C371" s="56"/>
      <c r="D371" s="89"/>
      <c r="E371" s="56"/>
      <c r="F371" s="56"/>
      <c r="G371" s="56"/>
      <c r="H371" s="56"/>
      <c r="I371" s="56"/>
    </row>
    <row r="372" spans="2:9" x14ac:dyDescent="0.2">
      <c r="B372" s="55"/>
      <c r="C372" s="56"/>
      <c r="D372" s="89"/>
      <c r="E372" s="56"/>
      <c r="F372" s="56"/>
      <c r="G372" s="56"/>
      <c r="H372" s="56"/>
      <c r="I372" s="56"/>
    </row>
    <row r="373" spans="2:9" x14ac:dyDescent="0.2">
      <c r="B373" s="55"/>
      <c r="C373" s="56"/>
      <c r="D373" s="89"/>
      <c r="E373" s="56"/>
      <c r="F373" s="56"/>
      <c r="G373" s="56"/>
      <c r="H373" s="56"/>
      <c r="I373" s="56"/>
    </row>
    <row r="374" spans="2:9" x14ac:dyDescent="0.2">
      <c r="B374" s="55"/>
      <c r="C374" s="56"/>
      <c r="D374" s="89"/>
      <c r="E374" s="56"/>
      <c r="F374" s="56"/>
      <c r="G374" s="56"/>
      <c r="H374" s="56"/>
      <c r="I374" s="56"/>
    </row>
    <row r="375" spans="2:9" x14ac:dyDescent="0.2">
      <c r="B375" s="55"/>
      <c r="C375" s="56"/>
      <c r="D375" s="89"/>
      <c r="E375" s="56"/>
      <c r="F375" s="56"/>
      <c r="G375" s="56"/>
      <c r="H375" s="56"/>
      <c r="I375" s="56"/>
    </row>
    <row r="376" spans="2:9" x14ac:dyDescent="0.2">
      <c r="B376" s="55"/>
      <c r="C376" s="56"/>
      <c r="D376" s="89"/>
      <c r="E376" s="56"/>
      <c r="F376" s="56"/>
      <c r="G376" s="56"/>
      <c r="H376" s="56"/>
      <c r="I376" s="56"/>
    </row>
  </sheetData>
  <mergeCells count="61">
    <mergeCell ref="H14:H17"/>
    <mergeCell ref="A118:I118"/>
    <mergeCell ref="A123:I123"/>
    <mergeCell ref="A146:I146"/>
    <mergeCell ref="A71:I71"/>
    <mergeCell ref="A8:I8"/>
    <mergeCell ref="A9:I9"/>
    <mergeCell ref="E14:E17"/>
    <mergeCell ref="F14:F17"/>
    <mergeCell ref="G14:G17"/>
    <mergeCell ref="I14:I17"/>
    <mergeCell ref="A21:A22"/>
    <mergeCell ref="A23:A24"/>
    <mergeCell ref="A154:A155"/>
    <mergeCell ref="A138:A139"/>
    <mergeCell ref="A86:I86"/>
    <mergeCell ref="E248:G248"/>
    <mergeCell ref="E246:H246"/>
    <mergeCell ref="A238:I238"/>
    <mergeCell ref="A233:I233"/>
    <mergeCell ref="A25:I25"/>
    <mergeCell ref="A61:I61"/>
    <mergeCell ref="A66:I66"/>
    <mergeCell ref="A128:I128"/>
    <mergeCell ref="A131:A132"/>
    <mergeCell ref="A166:A167"/>
    <mergeCell ref="A185:I185"/>
    <mergeCell ref="A180:I180"/>
    <mergeCell ref="A161:I161"/>
    <mergeCell ref="A170:I170"/>
    <mergeCell ref="A113:I113"/>
    <mergeCell ref="A32:I32"/>
    <mergeCell ref="A91:I91"/>
    <mergeCell ref="A140:I140"/>
    <mergeCell ref="A175:I175"/>
    <mergeCell ref="A202:I202"/>
    <mergeCell ref="A190:I190"/>
    <mergeCell ref="A197:I197"/>
    <mergeCell ref="A39:I39"/>
    <mergeCell ref="A144:A145"/>
    <mergeCell ref="A151:I151"/>
    <mergeCell ref="A133:I133"/>
    <mergeCell ref="A35:A36"/>
    <mergeCell ref="A49:I49"/>
    <mergeCell ref="A76:I76"/>
    <mergeCell ref="A44:I44"/>
    <mergeCell ref="A81:I81"/>
    <mergeCell ref="A96:A97"/>
    <mergeCell ref="A52:A53"/>
    <mergeCell ref="A98:I98"/>
    <mergeCell ref="A56:I56"/>
    <mergeCell ref="A228:I228"/>
    <mergeCell ref="A223:I223"/>
    <mergeCell ref="A217:I217"/>
    <mergeCell ref="A207:I207"/>
    <mergeCell ref="A212:I212"/>
    <mergeCell ref="A28:A29"/>
    <mergeCell ref="A156:I156"/>
    <mergeCell ref="A108:I108"/>
    <mergeCell ref="A103:I103"/>
    <mergeCell ref="A136:A137"/>
  </mergeCells>
  <phoneticPr fontId="0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Andrei Iuresi</cp:lastModifiedBy>
  <cp:lastPrinted>2023-06-23T08:16:40Z</cp:lastPrinted>
  <dcterms:created xsi:type="dcterms:W3CDTF">2016-12-22T13:05:23Z</dcterms:created>
  <dcterms:modified xsi:type="dcterms:W3CDTF">2023-08-17T16:02:10Z</dcterms:modified>
</cp:coreProperties>
</file>