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tate\Desktop\2023\BUGET 2023\RECTIFICARI 2023\Rectificarea nr. 11 anul 2023\"/>
    </mc:Choice>
  </mc:AlternateContent>
  <bookViews>
    <workbookView xWindow="0" yWindow="0" windowWidth="23040" windowHeight="9264"/>
  </bookViews>
  <sheets>
    <sheet name="11" sheetId="1" r:id="rId1"/>
  </sheets>
  <definedNames>
    <definedName name="_xlnm.Database" localSheetId="0">#REF!</definedName>
    <definedName name="_xlnm.Database">#REF!</definedName>
    <definedName name="_xlnm.Print_Area" localSheetId="0">'11'!$A$1:$J$246</definedName>
    <definedName name="_xlnm.Print_Titles" localSheetId="0">'11'!$15:$25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40" i="1"/>
  <c r="C41" i="1"/>
  <c r="J234" i="1" l="1"/>
  <c r="H234" i="1"/>
  <c r="H235" i="1"/>
  <c r="E33" i="1"/>
  <c r="E28" i="1" s="1"/>
  <c r="E34" i="1"/>
  <c r="E35" i="1"/>
  <c r="E29" i="1"/>
  <c r="E30" i="1"/>
  <c r="E148" i="1"/>
  <c r="E143" i="1" s="1"/>
  <c r="E149" i="1"/>
  <c r="E144" i="1" s="1"/>
  <c r="E150" i="1"/>
  <c r="E145" i="1" s="1"/>
  <c r="E151" i="1"/>
  <c r="E146" i="1" s="1"/>
  <c r="E147" i="1"/>
  <c r="D148" i="1"/>
  <c r="D143" i="1" s="1"/>
  <c r="D149" i="1"/>
  <c r="D144" i="1" s="1"/>
  <c r="D150" i="1"/>
  <c r="D145" i="1" s="1"/>
  <c r="D151" i="1"/>
  <c r="D146" i="1" s="1"/>
  <c r="D147" i="1"/>
  <c r="E32" i="1"/>
  <c r="E27" i="1" s="1"/>
  <c r="D34" i="1"/>
  <c r="D35" i="1"/>
  <c r="D36" i="1"/>
  <c r="D37" i="1"/>
  <c r="C144" i="1"/>
  <c r="H183" i="1"/>
  <c r="H184" i="1"/>
  <c r="H185" i="1"/>
  <c r="H146" i="1" l="1"/>
  <c r="H143" i="1"/>
  <c r="J143" i="1" s="1"/>
  <c r="C150" i="1"/>
  <c r="C145" i="1" s="1"/>
  <c r="H145" i="1" s="1"/>
  <c r="J145" i="1" s="1"/>
  <c r="C151" i="1"/>
  <c r="H161" i="1"/>
  <c r="J161" i="1" s="1"/>
  <c r="H160" i="1"/>
  <c r="J160" i="1" s="1"/>
  <c r="H159" i="1"/>
  <c r="H158" i="1"/>
  <c r="J158" i="1" s="1"/>
  <c r="H153" i="1"/>
  <c r="J153" i="1" s="1"/>
  <c r="H154" i="1"/>
  <c r="J154" i="1" s="1"/>
  <c r="H155" i="1"/>
  <c r="J155" i="1" s="1"/>
  <c r="H156" i="1"/>
  <c r="J156" i="1" s="1"/>
  <c r="H157" i="1"/>
  <c r="J157" i="1" s="1"/>
  <c r="D29" i="1"/>
  <c r="D30" i="1"/>
  <c r="J43" i="1"/>
  <c r="J44" i="1"/>
  <c r="J45" i="1"/>
  <c r="J46" i="1"/>
  <c r="J48" i="1"/>
  <c r="J49" i="1"/>
  <c r="J50" i="1"/>
  <c r="J51" i="1"/>
  <c r="J59" i="1"/>
  <c r="J60" i="1"/>
  <c r="J71" i="1"/>
  <c r="J89" i="1"/>
  <c r="J90" i="1"/>
  <c r="J91" i="1"/>
  <c r="J92" i="1"/>
  <c r="J93" i="1"/>
  <c r="J97" i="1"/>
  <c r="J98" i="1"/>
  <c r="J99" i="1"/>
  <c r="J100" i="1"/>
  <c r="J101" i="1"/>
  <c r="J103" i="1"/>
  <c r="J104" i="1"/>
  <c r="J105" i="1"/>
  <c r="J106" i="1"/>
  <c r="J109" i="1"/>
  <c r="J110" i="1"/>
  <c r="J111" i="1"/>
  <c r="J115" i="1"/>
  <c r="J116" i="1"/>
  <c r="J118" i="1"/>
  <c r="J119" i="1"/>
  <c r="J120" i="1"/>
  <c r="J121" i="1"/>
  <c r="J128" i="1"/>
  <c r="J129" i="1"/>
  <c r="J130" i="1"/>
  <c r="J131" i="1"/>
  <c r="J133" i="1"/>
  <c r="J141" i="1"/>
  <c r="J146" i="1"/>
  <c r="J148" i="1"/>
  <c r="J149" i="1"/>
  <c r="J150" i="1"/>
  <c r="J151" i="1"/>
  <c r="J159" i="1"/>
  <c r="J163" i="1"/>
  <c r="J164" i="1"/>
  <c r="J165" i="1"/>
  <c r="J166" i="1"/>
  <c r="J168" i="1"/>
  <c r="J169" i="1"/>
  <c r="J170" i="1"/>
  <c r="J171" i="1"/>
  <c r="J173" i="1"/>
  <c r="J174" i="1"/>
  <c r="J175" i="1"/>
  <c r="J176" i="1"/>
  <c r="J178" i="1"/>
  <c r="J179" i="1"/>
  <c r="J180" i="1"/>
  <c r="J181" i="1"/>
  <c r="J183" i="1"/>
  <c r="J184" i="1"/>
  <c r="J185" i="1"/>
  <c r="J186" i="1"/>
  <c r="J188" i="1"/>
  <c r="J189" i="1"/>
  <c r="J190" i="1"/>
  <c r="J191" i="1"/>
  <c r="J193" i="1"/>
  <c r="J194" i="1"/>
  <c r="J195" i="1"/>
  <c r="J196" i="1"/>
  <c r="J198" i="1"/>
  <c r="J199" i="1"/>
  <c r="J200" i="1"/>
  <c r="J201" i="1"/>
  <c r="J203" i="1"/>
  <c r="J204" i="1"/>
  <c r="J205" i="1"/>
  <c r="J206" i="1"/>
  <c r="J208" i="1"/>
  <c r="J209" i="1"/>
  <c r="J210" i="1"/>
  <c r="J211" i="1"/>
  <c r="J213" i="1"/>
  <c r="J214" i="1"/>
  <c r="J215" i="1"/>
  <c r="J216" i="1"/>
  <c r="J218" i="1"/>
  <c r="J219" i="1"/>
  <c r="J220" i="1"/>
  <c r="J221" i="1"/>
  <c r="J223" i="1"/>
  <c r="J224" i="1"/>
  <c r="J225" i="1"/>
  <c r="J226" i="1"/>
  <c r="J228" i="1"/>
  <c r="J229" i="1"/>
  <c r="J230" i="1"/>
  <c r="J231" i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H60" i="1"/>
  <c r="H61" i="1"/>
  <c r="J61" i="1" s="1"/>
  <c r="H62" i="1"/>
  <c r="J62" i="1" s="1"/>
  <c r="H38" i="1"/>
  <c r="J38" i="1" s="1"/>
  <c r="H39" i="1"/>
  <c r="J39" i="1" s="1"/>
  <c r="H40" i="1"/>
  <c r="J40" i="1" s="1"/>
  <c r="H41" i="1"/>
  <c r="J41" i="1" s="1"/>
  <c r="H133" i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H144" i="1"/>
  <c r="J144" i="1" s="1"/>
  <c r="H108" i="1"/>
  <c r="J108" i="1" s="1"/>
  <c r="H109" i="1"/>
  <c r="H110" i="1"/>
  <c r="H111" i="1"/>
  <c r="H112" i="1"/>
  <c r="J112" i="1" s="1"/>
  <c r="H113" i="1"/>
  <c r="J113" i="1" s="1"/>
  <c r="H114" i="1"/>
  <c r="J114" i="1" s="1"/>
  <c r="H88" i="1"/>
  <c r="J88" i="1" s="1"/>
  <c r="H89" i="1"/>
  <c r="H90" i="1"/>
  <c r="H91" i="1"/>
  <c r="H92" i="1"/>
  <c r="H93" i="1"/>
  <c r="H94" i="1"/>
  <c r="J94" i="1" s="1"/>
  <c r="H95" i="1"/>
  <c r="J95" i="1" s="1"/>
  <c r="H96" i="1"/>
  <c r="J96" i="1" s="1"/>
  <c r="H97" i="1"/>
  <c r="H98" i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H63" i="1"/>
  <c r="J63" i="1" s="1"/>
  <c r="H64" i="1"/>
  <c r="J64" i="1" s="1"/>
  <c r="D123" i="1"/>
  <c r="D124" i="1"/>
  <c r="D125" i="1"/>
  <c r="D126" i="1"/>
  <c r="D31" i="1" s="1"/>
  <c r="D122" i="1"/>
  <c r="C124" i="1"/>
  <c r="C125" i="1"/>
  <c r="C126" i="1"/>
  <c r="H124" i="1" l="1"/>
  <c r="J124" i="1" s="1"/>
  <c r="H126" i="1"/>
  <c r="J126" i="1" s="1"/>
  <c r="H125" i="1"/>
  <c r="J125" i="1" s="1"/>
  <c r="H123" i="1"/>
  <c r="J123" i="1" s="1"/>
  <c r="C36" i="1"/>
  <c r="C35" i="1"/>
  <c r="C34" i="1"/>
  <c r="H37" i="1"/>
  <c r="J37" i="1" s="1"/>
  <c r="C233" i="1"/>
  <c r="H233" i="1" s="1"/>
  <c r="J233" i="1" s="1"/>
  <c r="H32" i="1"/>
  <c r="J32" i="1" s="1"/>
  <c r="H227" i="1"/>
  <c r="J227" i="1" s="1"/>
  <c r="H222" i="1"/>
  <c r="J222" i="1" s="1"/>
  <c r="H217" i="1"/>
  <c r="J217" i="1" s="1"/>
  <c r="H212" i="1"/>
  <c r="J212" i="1" s="1"/>
  <c r="H207" i="1"/>
  <c r="J207" i="1" s="1"/>
  <c r="H202" i="1"/>
  <c r="J202" i="1" s="1"/>
  <c r="H197" i="1"/>
  <c r="J197" i="1" s="1"/>
  <c r="H192" i="1"/>
  <c r="J192" i="1" s="1"/>
  <c r="H187" i="1"/>
  <c r="J187" i="1" s="1"/>
  <c r="H182" i="1"/>
  <c r="J182" i="1" s="1"/>
  <c r="H177" i="1"/>
  <c r="J177" i="1" s="1"/>
  <c r="H172" i="1"/>
  <c r="J172" i="1" s="1"/>
  <c r="H167" i="1"/>
  <c r="J167" i="1" s="1"/>
  <c r="H162" i="1"/>
  <c r="J162" i="1" s="1"/>
  <c r="H152" i="1"/>
  <c r="J152" i="1" s="1"/>
  <c r="H147" i="1"/>
  <c r="J147" i="1" s="1"/>
  <c r="I142" i="1"/>
  <c r="G142" i="1"/>
  <c r="F142" i="1"/>
  <c r="E142" i="1"/>
  <c r="E232" i="1" s="1"/>
  <c r="D142" i="1"/>
  <c r="D232" i="1" s="1"/>
  <c r="H132" i="1"/>
  <c r="J132" i="1" s="1"/>
  <c r="H127" i="1"/>
  <c r="J127" i="1" s="1"/>
  <c r="H122" i="1"/>
  <c r="J122" i="1" s="1"/>
  <c r="H117" i="1"/>
  <c r="J117" i="1" s="1"/>
  <c r="H107" i="1"/>
  <c r="J107" i="1" s="1"/>
  <c r="H102" i="1"/>
  <c r="J102" i="1" s="1"/>
  <c r="H87" i="1"/>
  <c r="J87" i="1" s="1"/>
  <c r="H72" i="1"/>
  <c r="J72" i="1" s="1"/>
  <c r="H52" i="1"/>
  <c r="J52" i="1" s="1"/>
  <c r="H47" i="1"/>
  <c r="J47" i="1" s="1"/>
  <c r="H42" i="1"/>
  <c r="J42" i="1" s="1"/>
  <c r="G27" i="1"/>
  <c r="F27" i="1"/>
  <c r="H36" i="1" l="1"/>
  <c r="J36" i="1" s="1"/>
  <c r="C31" i="1"/>
  <c r="H31" i="1" s="1"/>
  <c r="J31" i="1" s="1"/>
  <c r="H35" i="1"/>
  <c r="J35" i="1" s="1"/>
  <c r="C30" i="1"/>
  <c r="H30" i="1" s="1"/>
  <c r="J30" i="1" s="1"/>
  <c r="H34" i="1"/>
  <c r="J34" i="1" s="1"/>
  <c r="C29" i="1"/>
  <c r="H29" i="1" s="1"/>
  <c r="J29" i="1" s="1"/>
  <c r="H28" i="1"/>
  <c r="J28" i="1" s="1"/>
  <c r="H33" i="1"/>
  <c r="J33" i="1" s="1"/>
  <c r="H142" i="1"/>
  <c r="J142" i="1" s="1"/>
  <c r="C232" i="1"/>
  <c r="H232" i="1" s="1"/>
  <c r="J232" i="1" s="1"/>
  <c r="H27" i="1"/>
  <c r="J27" i="1" s="1"/>
</calcChain>
</file>

<file path=xl/sharedStrings.xml><?xml version="1.0" encoding="utf-8"?>
<sst xmlns="http://schemas.openxmlformats.org/spreadsheetml/2006/main" count="296" uniqueCount="132">
  <si>
    <t xml:space="preserve">FORMULAR: </t>
  </si>
  <si>
    <t>I Buget 2023</t>
  </si>
  <si>
    <t>II Estimări 2024</t>
  </si>
  <si>
    <t>III Estimări 2025</t>
  </si>
  <si>
    <t>IV Estimări 2026</t>
  </si>
  <si>
    <t>BUGETUL GENERAL  AL UNITĂŢII ADMINISTRATIV-TERITORIALE</t>
  </si>
  <si>
    <t>PE ANUL   2023  ŞI  ESTIMĂRI  PENTRU ANII 2024-2026</t>
  </si>
  <si>
    <t xml:space="preserve">  - mii lei -</t>
  </si>
  <si>
    <t>Cod rând</t>
  </si>
  <si>
    <t xml:space="preserve">Bugetul  local </t>
  </si>
  <si>
    <t>Bugetul instituţiilor publice finanţate din venituri proprii si subventii din bugetul local</t>
  </si>
  <si>
    <t>Bugetul instituţiilor publice finanţate integral din venituri proprii</t>
  </si>
  <si>
    <t>Bugetul împrumuturilor externe şi interne</t>
  </si>
  <si>
    <t>Bugetul fondurilor externe nerambursabile</t>
  </si>
  <si>
    <t>Total</t>
  </si>
  <si>
    <t>Transferuri între bugete**)    (se scad)</t>
  </si>
  <si>
    <t>Total buget general</t>
  </si>
  <si>
    <t>intre</t>
  </si>
  <si>
    <t>bugete</t>
  </si>
  <si>
    <t>(se scad)</t>
  </si>
  <si>
    <t>A</t>
  </si>
  <si>
    <t>0</t>
  </si>
  <si>
    <t>6=1+2+3+4+5</t>
  </si>
  <si>
    <t>8=6-7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</si>
  <si>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</si>
  <si>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</si>
  <si>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</si>
  <si>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</si>
  <si>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</si>
  <si>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</si>
  <si>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</si>
  <si>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</si>
  <si>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</si>
  <si>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</si>
  <si>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</si>
  <si>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</si>
  <si>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</si>
  <si>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</si>
  <si>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</si>
  <si>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</si>
  <si>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</si>
  <si>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</si>
  <si>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</si>
  <si>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</si>
  <si>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</si>
  <si>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</si>
  <si>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</si>
  <si>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</si>
  <si>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</si>
  <si>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</si>
  <si>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</si>
  <si>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</si>
  <si>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</si>
  <si>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</si>
  <si>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</si>
  <si>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</si>
  <si>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</si>
  <si>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</si>
  <si>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</si>
  <si>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</si>
  <si>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</si>
  <si>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</si>
  <si>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</si>
  <si>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</si>
  <si>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</si>
  <si>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</si>
  <si>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</si>
  <si>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</si>
  <si>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</si>
  <si>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</si>
  <si>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</si>
  <si>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</si>
  <si>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</si>
  <si>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</si>
  <si>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 xml:space="preserve">CHELTUIELI - TOTAL  </t>
    </r>
    <r>
      <rPr>
        <b/>
        <sz val="8"/>
        <rFont val="Arial"/>
        <family val="2"/>
      </rPr>
      <t xml:space="preserve">(rd.25+36+37+40+41)  </t>
    </r>
    <r>
      <rPr>
        <b/>
        <sz val="9"/>
        <rFont val="Arial"/>
        <family val="2"/>
      </rPr>
      <t xml:space="preserve">         </t>
    </r>
  </si>
  <si>
    <t>24</t>
  </si>
  <si>
    <r>
      <t xml:space="preserve">Cheltuieli curente   </t>
    </r>
    <r>
      <rPr>
        <sz val="8"/>
        <rFont val="Arial"/>
        <family val="2"/>
      </rPr>
      <t xml:space="preserve">(rd.26 la rd.35)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</si>
  <si>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</si>
  <si>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</si>
  <si>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</si>
  <si>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</si>
  <si>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</si>
  <si>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</si>
  <si>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</si>
  <si>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</si>
  <si>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</si>
  <si>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</si>
  <si>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</si>
  <si>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</si>
  <si>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</si>
  <si>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</si>
  <si>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</si>
  <si>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</si>
  <si>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</si>
  <si>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</si>
  <si>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</si>
  <si>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</si>
  <si>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</si>
  <si>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</si>
  <si>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</si>
  <si>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t>Operatiuni financiare (rd.38+39)</t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</si>
  <si>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</si>
  <si>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</si>
  <si>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</si>
  <si>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</si>
  <si>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</si>
  <si>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</si>
  <si>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</si>
  <si>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</si>
  <si>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</si>
  <si>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                                                               (rd.01-rd.24)   </t>
    </r>
  </si>
  <si>
    <t>42</t>
  </si>
  <si>
    <t xml:space="preserve">      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</si>
  <si>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finantat din excedentul anilor precedenti</t>
    </r>
  </si>
  <si>
    <r>
      <t>NOTĂ</t>
    </r>
    <r>
      <rPr>
        <sz val="9"/>
        <rFont val="Arial"/>
        <family val="2"/>
      </rPr>
      <t xml:space="preserve">:     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</si>
  <si>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</si>
  <si>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</si>
  <si>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</si>
  <si>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>………………………………………..</t>
  </si>
  <si>
    <t>HCL nr. 3/30.01.2023</t>
  </si>
  <si>
    <t>JUDEŢUL:GALAȚI</t>
  </si>
  <si>
    <t>HCL nr.15/30.03.2023</t>
  </si>
  <si>
    <t>Dispoziția primarului nr.142/31.03.2023</t>
  </si>
  <si>
    <t>Dispoziția primarului nr.217/30.05.2023</t>
  </si>
  <si>
    <t>Dispoziția primarului nr.228/23.06.2023</t>
  </si>
  <si>
    <t>Dispoziția primarului nr.274/10.08.2023</t>
  </si>
  <si>
    <t>Dispoziția primarului nr.301/05.09.2023</t>
  </si>
  <si>
    <t>HCL nr. 31/30.06.2023</t>
  </si>
  <si>
    <t>HCL nr. 43/14.09.2023</t>
  </si>
  <si>
    <t>HCL nr. 51/26.10.2023</t>
  </si>
  <si>
    <t>HCL nr.58/07.11.2023</t>
  </si>
  <si>
    <t>HCL nr.59/22.11.2023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</si>
</sst>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.0"/>
    <numFmt numFmtId="166" formatCode="0.0"/>
  </numFmts>
  <fonts count="14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10"/>
      <name val="Arial"/>
      <family val="2"/>
    </font>
    <font>
      <vertAlign val="superscript"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" fillId="0" borderId="0"/>
  </cellStyleXfs>
  <cellXfs count="67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Alignment="1" applyProtection="1">
      <alignment horizontal="left"/>
    </xf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Border="1"/>
    <xf numFmtId="0" fontId="3" fillId="0" borderId="0" xfId="0" quotePrefix="1" applyFont="1" applyFill="1" applyBorder="1" applyAlignment="1">
      <alignment horizontal="left"/>
    </xf>
    <xf numFmtId="0" fontId="2" fillId="0" borderId="0" xfId="0" quotePrefix="1" applyFont="1" applyFill="1"/>
    <xf numFmtId="0" fontId="4" fillId="0" borderId="0" xfId="0" quotePrefix="1" applyFont="1" applyFill="1" applyBorder="1" applyAlignment="1"/>
    <xf numFmtId="0" fontId="1" fillId="0" borderId="0" xfId="0" applyFont="1" applyFill="1" applyBorder="1" applyAlignment="1"/>
    <xf numFmtId="0" fontId="2" fillId="0" borderId="0" xfId="0" quotePrefix="1" applyFont="1" applyFill="1" applyBorder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164" fontId="5" fillId="0" borderId="3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" fontId="5" fillId="0" borderId="3" xfId="0" applyNumberFormat="1" applyFont="1" applyFill="1" applyBorder="1" applyAlignment="1" applyProtection="1">
      <alignment horizontal="center"/>
    </xf>
    <xf numFmtId="166" fontId="5" fillId="0" borderId="3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 applyProtection="1">
      <alignment horizontal="left"/>
    </xf>
    <xf numFmtId="164" fontId="5" fillId="0" borderId="0" xfId="0" quotePrefix="1" applyNumberFormat="1" applyFont="1" applyFill="1" applyBorder="1" applyAlignment="1" applyProtection="1">
      <alignment horizontal="left" indent="1"/>
    </xf>
    <xf numFmtId="165" fontId="7" fillId="0" borderId="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left" indent="1"/>
    </xf>
    <xf numFmtId="164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left" wrapText="1"/>
    </xf>
    <xf numFmtId="164" fontId="2" fillId="0" borderId="0" xfId="0" applyNumberFormat="1" applyFont="1" applyFill="1" applyBorder="1" applyAlignment="1" applyProtection="1">
      <alignment horizontal="left" indent="2"/>
    </xf>
    <xf numFmtId="165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left" wrapText="1" indent="2"/>
    </xf>
    <xf numFmtId="164" fontId="2" fillId="0" borderId="0" xfId="0" quotePrefix="1" applyNumberFormat="1" applyFont="1" applyFill="1" applyBorder="1" applyAlignment="1" applyProtection="1">
      <alignment horizontal="left" indent="2"/>
    </xf>
    <xf numFmtId="164" fontId="2" fillId="0" borderId="0" xfId="0" applyNumberFormat="1" applyFont="1" applyFill="1" applyBorder="1" applyAlignment="1" applyProtection="1">
      <alignment horizontal="left" vertical="top" wrapText="1" indent="2"/>
    </xf>
    <xf numFmtId="0" fontId="2" fillId="0" borderId="0" xfId="0" quotePrefix="1" applyFont="1" applyFill="1" applyBorder="1" applyAlignment="1">
      <alignment horizontal="left" wrapText="1" indent="2"/>
    </xf>
    <xf numFmtId="0" fontId="2" fillId="0" borderId="0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/>
    <xf numFmtId="0" fontId="10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horizontal="left" indent="4"/>
    </xf>
    <xf numFmtId="0" fontId="2" fillId="0" borderId="0" xfId="0" quotePrefix="1" applyFont="1" applyFill="1" applyBorder="1" applyAlignment="1">
      <alignment horizontal="left" indent="6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/>
    </xf>
    <xf numFmtId="0" fontId="4" fillId="0" borderId="4" xfId="2" applyFont="1" applyFill="1" applyBorder="1" applyAlignment="1">
      <alignment horizontal="left"/>
    </xf>
    <xf numFmtId="0" fontId="1" fillId="0" borderId="0" xfId="3" applyFont="1" applyFill="1"/>
    <xf numFmtId="0" fontId="13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Alignment="1" applyProtection="1"/>
    <xf numFmtId="2" fontId="5" fillId="0" borderId="0" xfId="0" quotePrefix="1" applyNumberFormat="1" applyFont="1" applyFill="1" applyBorder="1" applyAlignment="1" applyProtection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>
      <alignment horizontal="center"/>
    </xf>
  </cellXfs>
  <cellStyles count="4">
    <cellStyle name="Normal" xfId="0" builtinId="0"/>
    <cellStyle name="Normal_mach30" xfId="3"/>
    <cellStyle name="Normal_Machete buget 99" xfId="2"/>
    <cellStyle name="Normal_Machete buget 99_Anexa A 10 de la 01 la 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655320</xdr:colOff>
      <xdr:row>2</xdr:row>
      <xdr:rowOff>0</xdr:rowOff>
    </xdr:from>
    <xdr:to>
      <xdr:col>0</xdr:col>
      <xdr:colOff>1653540</xdr:colOff>
      <xdr:row>2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655320" y="289560"/>
          <a:ext cx="998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796290</xdr:colOff>
      <xdr:row>2</xdr:row>
      <xdr:rowOff>9525</xdr:rowOff>
    </xdr:from>
    <xdr:to>
      <xdr:col>0</xdr:col>
      <xdr:colOff>1264184</xdr:colOff>
      <xdr:row>3</xdr:row>
      <xdr:rowOff>38100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796290" y="299085"/>
          <a:ext cx="467894" cy="1885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Z1164"/>
  <sheetViews>
    <sheetView showGridLines="0" showZeros="0" tabSelected="1" view="pageBreakPreview" topLeftCell="A232" zoomScale="120" zoomScaleNormal="75" zoomScaleSheetLayoutView="120" workbookViewId="0">
      <selection activeCell="I29" sqref="I29"/>
    </sheetView>
  </sheetViews>
  <sheetFormatPr defaultColWidth="9.109375" defaultRowHeight="11.4" x14ac:dyDescent="0.2"/>
  <cols>
    <col min="1" max="1" width="44.44140625" style="1" customWidth="1"/>
    <col min="2" max="2" width="6.33203125" style="1" customWidth="1"/>
    <col min="3" max="3" width="13.6640625" style="1" customWidth="1"/>
    <col min="4" max="5" width="13.88671875" style="1" customWidth="1"/>
    <col min="6" max="6" width="12.44140625" style="1" customWidth="1"/>
    <col min="7" max="7" width="13.21875" style="1" customWidth="1"/>
    <col min="8" max="8" width="12.5546875" style="1" customWidth="1"/>
    <col min="9" max="9" width="16.77734375" style="1" customWidth="1"/>
    <col min="10" max="10" width="13.6640625" style="1" customWidth="1"/>
    <col min="11" max="16384" width="9.109375" style="1"/>
  </cols>
  <sheetData>
    <row r="1" spans="1:26" ht="13.2" customHeight="1" x14ac:dyDescent="0.2">
      <c r="H1" s="59" t="s">
        <v>119</v>
      </c>
      <c r="I1" s="59"/>
    </row>
    <row r="2" spans="1:26" ht="13.2" customHeight="1" x14ac:dyDescent="0.2">
      <c r="A2" s="1" t="s">
        <v>120</v>
      </c>
      <c r="H2" s="59" t="s">
        <v>121</v>
      </c>
      <c r="I2" s="59"/>
    </row>
    <row r="3" spans="1:26" ht="12.75" customHeight="1" x14ac:dyDescent="0.25">
      <c r="A3" s="2" t="s">
        <v>0</v>
      </c>
      <c r="B3" s="2"/>
      <c r="D3" s="3"/>
      <c r="E3" s="3"/>
      <c r="H3" s="60" t="s">
        <v>122</v>
      </c>
      <c r="I3" s="60"/>
      <c r="O3" s="4"/>
      <c r="Q3" s="3"/>
      <c r="U3" s="3"/>
    </row>
    <row r="4" spans="1:26" ht="12" customHeight="1" x14ac:dyDescent="0.25">
      <c r="A4" s="2"/>
      <c r="B4" s="2"/>
      <c r="F4" s="5"/>
      <c r="H4" s="60" t="s">
        <v>123</v>
      </c>
      <c r="I4" s="60"/>
      <c r="J4" s="7"/>
      <c r="Z4" s="8"/>
    </row>
    <row r="5" spans="1:26" ht="12" customHeight="1" x14ac:dyDescent="0.25">
      <c r="A5" s="2" t="s">
        <v>1</v>
      </c>
      <c r="B5" s="2"/>
      <c r="F5" s="5"/>
      <c r="H5" s="60" t="s">
        <v>124</v>
      </c>
      <c r="I5" s="60"/>
      <c r="J5" s="7"/>
      <c r="Z5" s="8"/>
    </row>
    <row r="6" spans="1:26" ht="12" customHeight="1" x14ac:dyDescent="0.25">
      <c r="A6" s="2" t="s">
        <v>2</v>
      </c>
      <c r="B6" s="2"/>
      <c r="F6" s="5"/>
      <c r="H6" s="59" t="s">
        <v>127</v>
      </c>
      <c r="I6" s="59"/>
      <c r="J6" s="7"/>
      <c r="Z6" s="8"/>
    </row>
    <row r="7" spans="1:26" ht="12" customHeight="1" x14ac:dyDescent="0.25">
      <c r="A7" s="2" t="s">
        <v>3</v>
      </c>
      <c r="B7" s="2"/>
      <c r="F7" s="5"/>
      <c r="H7" s="60" t="s">
        <v>125</v>
      </c>
      <c r="I7" s="60"/>
      <c r="J7" s="7"/>
      <c r="Z7" s="8"/>
    </row>
    <row r="8" spans="1:26" ht="12" customHeight="1" x14ac:dyDescent="0.25">
      <c r="A8" s="2" t="s">
        <v>4</v>
      </c>
      <c r="B8" s="2"/>
      <c r="F8" s="5"/>
      <c r="H8" s="60" t="s">
        <v>126</v>
      </c>
      <c r="I8" s="60"/>
      <c r="J8" s="7"/>
      <c r="Z8" s="8"/>
    </row>
    <row r="9" spans="1:26" ht="13.2" customHeight="1" x14ac:dyDescent="0.25">
      <c r="B9" s="2"/>
      <c r="F9" s="5"/>
      <c r="H9" s="59" t="s">
        <v>128</v>
      </c>
      <c r="I9" s="59"/>
      <c r="J9" s="7"/>
      <c r="Z9" s="8"/>
    </row>
    <row r="10" spans="1:26" ht="12" customHeight="1" x14ac:dyDescent="0.25">
      <c r="B10" s="2"/>
      <c r="F10" s="5"/>
      <c r="H10" s="56" t="s">
        <v>129</v>
      </c>
      <c r="I10" s="56"/>
      <c r="J10" s="7"/>
      <c r="Z10" s="8"/>
    </row>
    <row r="11" spans="1:26" ht="12" customHeight="1" x14ac:dyDescent="0.25">
      <c r="B11" s="2"/>
      <c r="F11" s="5"/>
      <c r="H11" s="57" t="s">
        <v>130</v>
      </c>
      <c r="I11" s="57"/>
      <c r="J11" s="7"/>
      <c r="Z11" s="8"/>
    </row>
    <row r="12" spans="1:26" ht="12" customHeight="1" x14ac:dyDescent="0.25">
      <c r="B12" s="2"/>
      <c r="F12" s="5"/>
      <c r="H12" s="58" t="s">
        <v>131</v>
      </c>
      <c r="I12" s="58"/>
      <c r="J12" s="7"/>
      <c r="Z12" s="8"/>
    </row>
    <row r="13" spans="1:26" ht="12" x14ac:dyDescent="0.25">
      <c r="A13" s="66" t="s">
        <v>5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26" ht="12" x14ac:dyDescent="0.25">
      <c r="A14" s="66" t="s">
        <v>6</v>
      </c>
      <c r="B14" s="66"/>
      <c r="C14" s="66"/>
      <c r="D14" s="66"/>
      <c r="E14" s="66"/>
      <c r="F14" s="66"/>
      <c r="G14" s="66"/>
      <c r="H14" s="66"/>
      <c r="I14" s="66"/>
      <c r="J14" s="66"/>
    </row>
    <row r="15" spans="1:26" ht="13.2" x14ac:dyDescent="0.25">
      <c r="A15" s="9"/>
      <c r="B15" s="10"/>
      <c r="C15" s="6"/>
      <c r="D15" s="6"/>
      <c r="E15" s="6"/>
      <c r="F15" s="6"/>
      <c r="G15" s="6"/>
      <c r="H15" s="6"/>
      <c r="J15" s="11" t="s">
        <v>7</v>
      </c>
    </row>
    <row r="16" spans="1:26" ht="12" customHeight="1" x14ac:dyDescent="0.25">
      <c r="A16" s="12"/>
      <c r="B16" s="61" t="s">
        <v>8</v>
      </c>
      <c r="C16" s="61" t="s">
        <v>9</v>
      </c>
      <c r="D16" s="61" t="s">
        <v>10</v>
      </c>
      <c r="E16" s="61" t="s">
        <v>11</v>
      </c>
      <c r="F16" s="61" t="s">
        <v>12</v>
      </c>
      <c r="G16" s="61" t="s">
        <v>13</v>
      </c>
      <c r="H16" s="61" t="s">
        <v>14</v>
      </c>
      <c r="I16" s="61" t="s">
        <v>15</v>
      </c>
      <c r="J16" s="61" t="s">
        <v>16</v>
      </c>
    </row>
    <row r="17" spans="1:10" ht="12" customHeight="1" x14ac:dyDescent="0.25">
      <c r="A17" s="10"/>
      <c r="B17" s="62"/>
      <c r="C17" s="62"/>
      <c r="D17" s="62"/>
      <c r="E17" s="62"/>
      <c r="F17" s="62"/>
      <c r="G17" s="62"/>
      <c r="H17" s="62"/>
      <c r="I17" s="62" t="s">
        <v>17</v>
      </c>
      <c r="J17" s="62"/>
    </row>
    <row r="18" spans="1:10" ht="12" customHeight="1" x14ac:dyDescent="0.25">
      <c r="A18" s="10"/>
      <c r="B18" s="62"/>
      <c r="C18" s="62"/>
      <c r="D18" s="62"/>
      <c r="E18" s="62"/>
      <c r="F18" s="62"/>
      <c r="G18" s="62"/>
      <c r="H18" s="62"/>
      <c r="I18" s="62" t="s">
        <v>18</v>
      </c>
      <c r="J18" s="62"/>
    </row>
    <row r="19" spans="1:10" ht="12" customHeight="1" x14ac:dyDescent="0.25">
      <c r="A19" s="10"/>
      <c r="B19" s="62"/>
      <c r="C19" s="62"/>
      <c r="D19" s="62"/>
      <c r="E19" s="62"/>
      <c r="F19" s="62"/>
      <c r="G19" s="62"/>
      <c r="H19" s="62"/>
      <c r="I19" s="62" t="s">
        <v>19</v>
      </c>
      <c r="J19" s="62"/>
    </row>
    <row r="20" spans="1:10" ht="12" customHeight="1" x14ac:dyDescent="0.25">
      <c r="A20" s="10"/>
      <c r="B20" s="62"/>
      <c r="C20" s="62"/>
      <c r="D20" s="62"/>
      <c r="E20" s="62"/>
      <c r="F20" s="62"/>
      <c r="G20" s="62"/>
      <c r="H20" s="62"/>
      <c r="I20" s="62"/>
      <c r="J20" s="62"/>
    </row>
    <row r="21" spans="1:10" ht="12" customHeight="1" x14ac:dyDescent="0.25">
      <c r="A21" s="10"/>
      <c r="B21" s="62"/>
      <c r="C21" s="62"/>
      <c r="D21" s="62"/>
      <c r="E21" s="62"/>
      <c r="F21" s="62"/>
      <c r="G21" s="62"/>
      <c r="H21" s="62"/>
      <c r="I21" s="62"/>
      <c r="J21" s="62"/>
    </row>
    <row r="22" spans="1:10" ht="12" customHeight="1" x14ac:dyDescent="0.25">
      <c r="A22" s="10"/>
      <c r="B22" s="62"/>
      <c r="C22" s="62"/>
      <c r="D22" s="62"/>
      <c r="E22" s="62"/>
      <c r="F22" s="62"/>
      <c r="G22" s="62"/>
      <c r="H22" s="62"/>
      <c r="I22" s="62"/>
      <c r="J22" s="62"/>
    </row>
    <row r="23" spans="1:10" ht="12" customHeight="1" x14ac:dyDescent="0.25">
      <c r="A23" s="10"/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12.75" customHeight="1" x14ac:dyDescent="0.25">
      <c r="A24" s="13"/>
      <c r="B24" s="63"/>
      <c r="C24" s="63"/>
      <c r="D24" s="63"/>
      <c r="E24" s="63"/>
      <c r="F24" s="63"/>
      <c r="G24" s="63"/>
      <c r="H24" s="63"/>
      <c r="I24" s="63"/>
      <c r="J24" s="63"/>
    </row>
    <row r="25" spans="1:10" ht="12.75" customHeight="1" x14ac:dyDescent="0.2">
      <c r="A25" s="14" t="s">
        <v>20</v>
      </c>
      <c r="B25" s="15" t="s">
        <v>21</v>
      </c>
      <c r="C25" s="16">
        <v>1</v>
      </c>
      <c r="D25" s="16">
        <v>2</v>
      </c>
      <c r="E25" s="16">
        <v>3</v>
      </c>
      <c r="F25" s="16">
        <v>4</v>
      </c>
      <c r="G25" s="16">
        <v>5</v>
      </c>
      <c r="H25" s="17" t="s">
        <v>22</v>
      </c>
      <c r="I25" s="16">
        <v>7</v>
      </c>
      <c r="J25" s="17" t="s">
        <v>23</v>
      </c>
    </row>
    <row r="26" spans="1:10" ht="12.75" customHeight="1" x14ac:dyDescent="0.2">
      <c r="A26" s="18"/>
      <c r="B26" s="18"/>
      <c r="C26" s="19"/>
      <c r="D26" s="19"/>
      <c r="E26" s="20"/>
      <c r="F26" s="19"/>
      <c r="G26" s="19"/>
      <c r="H26" s="21"/>
      <c r="I26" s="19"/>
      <c r="J26" s="21"/>
    </row>
    <row r="27" spans="1:10" ht="18" customHeight="1" x14ac:dyDescent="0.25">
      <c r="A27" s="22" t="s">
        <v>24</v>
      </c>
      <c r="B27" s="23" t="s">
        <v>25</v>
      </c>
      <c r="C27" s="49">
        <v>15566.14</v>
      </c>
      <c r="D27" s="49">
        <v>179.89</v>
      </c>
      <c r="E27" s="49">
        <f>E32+E112+E122</f>
        <v>1.25</v>
      </c>
      <c r="F27" s="49">
        <f>F32+F112+F122</f>
        <v>0</v>
      </c>
      <c r="G27" s="49">
        <f>G32+G112+G122</f>
        <v>0</v>
      </c>
      <c r="H27" s="50">
        <f>C27+D27+E27+F27+G27</f>
        <v>15747.279999999999</v>
      </c>
      <c r="I27" s="50">
        <v>99</v>
      </c>
      <c r="J27" s="50">
        <f>H27-I27</f>
        <v>15648.279999999999</v>
      </c>
    </row>
    <row r="28" spans="1:10" ht="18" customHeight="1" x14ac:dyDescent="0.25">
      <c r="A28" s="22"/>
      <c r="B28" s="26" t="s">
        <v>26</v>
      </c>
      <c r="C28" s="49">
        <v>1566.14</v>
      </c>
      <c r="D28" s="49">
        <v>179.89</v>
      </c>
      <c r="E28" s="49">
        <f>E33+E113+E123</f>
        <v>1.25</v>
      </c>
      <c r="F28" s="49"/>
      <c r="G28" s="49"/>
      <c r="H28" s="50">
        <f t="shared" ref="H28:H41" si="0">C28+D28+E28+F28+G28</f>
        <v>1747.2800000000002</v>
      </c>
      <c r="I28" s="50">
        <v>99</v>
      </c>
      <c r="J28" s="50">
        <f t="shared" ref="J28:J91" si="1">H28-I28</f>
        <v>1648.2800000000002</v>
      </c>
    </row>
    <row r="29" spans="1:10" ht="18" customHeight="1" x14ac:dyDescent="0.25">
      <c r="A29" s="22"/>
      <c r="B29" s="26" t="s">
        <v>27</v>
      </c>
      <c r="C29" s="49">
        <f t="shared" ref="C29:C31" si="2">C34+C114+C119+C124+C139</f>
        <v>14425.09</v>
      </c>
      <c r="D29" s="49">
        <f t="shared" ref="D29:E31" si="3">D34+D114+D124</f>
        <v>95</v>
      </c>
      <c r="E29" s="49">
        <f t="shared" si="3"/>
        <v>0</v>
      </c>
      <c r="F29" s="49"/>
      <c r="G29" s="49"/>
      <c r="H29" s="50">
        <f t="shared" si="0"/>
        <v>14520.09</v>
      </c>
      <c r="I29" s="50">
        <v>95</v>
      </c>
      <c r="J29" s="50">
        <f t="shared" si="1"/>
        <v>14425.09</v>
      </c>
    </row>
    <row r="30" spans="1:10" ht="18" customHeight="1" x14ac:dyDescent="0.25">
      <c r="A30" s="22"/>
      <c r="B30" s="26" t="s">
        <v>28</v>
      </c>
      <c r="C30" s="49">
        <f t="shared" si="2"/>
        <v>12753</v>
      </c>
      <c r="D30" s="49">
        <f t="shared" si="3"/>
        <v>95</v>
      </c>
      <c r="E30" s="49">
        <f t="shared" si="3"/>
        <v>0</v>
      </c>
      <c r="F30" s="49"/>
      <c r="G30" s="49"/>
      <c r="H30" s="50">
        <f t="shared" si="0"/>
        <v>12848</v>
      </c>
      <c r="I30" s="50">
        <v>95</v>
      </c>
      <c r="J30" s="50">
        <f t="shared" si="1"/>
        <v>12753</v>
      </c>
    </row>
    <row r="31" spans="1:10" ht="18" customHeight="1" x14ac:dyDescent="0.25">
      <c r="A31" s="22"/>
      <c r="B31" s="26" t="s">
        <v>29</v>
      </c>
      <c r="C31" s="49">
        <f t="shared" si="2"/>
        <v>9465</v>
      </c>
      <c r="D31" s="49">
        <f t="shared" si="3"/>
        <v>95</v>
      </c>
      <c r="E31" s="49"/>
      <c r="F31" s="49"/>
      <c r="G31" s="49"/>
      <c r="H31" s="50">
        <f t="shared" si="0"/>
        <v>9560</v>
      </c>
      <c r="I31" s="50"/>
      <c r="J31" s="50">
        <f t="shared" si="1"/>
        <v>9560</v>
      </c>
    </row>
    <row r="32" spans="1:10" ht="18" customHeight="1" x14ac:dyDescent="0.2">
      <c r="A32" s="27" t="s">
        <v>30</v>
      </c>
      <c r="B32" s="23" t="s">
        <v>31</v>
      </c>
      <c r="C32" s="51">
        <v>9062.44</v>
      </c>
      <c r="D32" s="51">
        <v>80.89</v>
      </c>
      <c r="E32" s="51">
        <f>E37+E107</f>
        <v>1.25</v>
      </c>
      <c r="F32" s="51"/>
      <c r="G32" s="51"/>
      <c r="H32" s="50">
        <f t="shared" si="0"/>
        <v>9144.58</v>
      </c>
      <c r="I32" s="52"/>
      <c r="J32" s="50">
        <f t="shared" si="1"/>
        <v>9144.58</v>
      </c>
    </row>
    <row r="33" spans="1:10" ht="19.5" customHeight="1" x14ac:dyDescent="0.25">
      <c r="A33" s="22"/>
      <c r="B33" s="26" t="s">
        <v>26</v>
      </c>
      <c r="C33" s="51">
        <v>9062.44</v>
      </c>
      <c r="D33" s="51">
        <v>80.89</v>
      </c>
      <c r="E33" s="51">
        <f t="shared" ref="C33:E36" si="4">E38+E108</f>
        <v>1.25</v>
      </c>
      <c r="F33" s="49"/>
      <c r="G33" s="49"/>
      <c r="H33" s="50">
        <f t="shared" si="0"/>
        <v>9144.58</v>
      </c>
      <c r="I33" s="50"/>
      <c r="J33" s="50">
        <f t="shared" si="1"/>
        <v>9144.58</v>
      </c>
    </row>
    <row r="34" spans="1:10" ht="18" customHeight="1" x14ac:dyDescent="0.25">
      <c r="A34" s="22"/>
      <c r="B34" s="26" t="s">
        <v>27</v>
      </c>
      <c r="C34" s="51">
        <f t="shared" si="4"/>
        <v>8076</v>
      </c>
      <c r="D34" s="51">
        <f t="shared" si="4"/>
        <v>0</v>
      </c>
      <c r="E34" s="51">
        <f t="shared" si="4"/>
        <v>0</v>
      </c>
      <c r="F34" s="49"/>
      <c r="G34" s="49"/>
      <c r="H34" s="50">
        <f t="shared" si="0"/>
        <v>8076</v>
      </c>
      <c r="I34" s="50"/>
      <c r="J34" s="50">
        <f t="shared" si="1"/>
        <v>8076</v>
      </c>
    </row>
    <row r="35" spans="1:10" ht="18" customHeight="1" x14ac:dyDescent="0.25">
      <c r="A35" s="22"/>
      <c r="B35" s="26" t="s">
        <v>28</v>
      </c>
      <c r="C35" s="51">
        <f t="shared" si="4"/>
        <v>7996</v>
      </c>
      <c r="D35" s="51">
        <f t="shared" si="4"/>
        <v>0</v>
      </c>
      <c r="E35" s="51">
        <f t="shared" si="4"/>
        <v>0</v>
      </c>
      <c r="F35" s="49"/>
      <c r="G35" s="49"/>
      <c r="H35" s="50">
        <f t="shared" si="0"/>
        <v>7996</v>
      </c>
      <c r="I35" s="50"/>
      <c r="J35" s="50">
        <f t="shared" si="1"/>
        <v>7996</v>
      </c>
    </row>
    <row r="36" spans="1:10" ht="18" customHeight="1" x14ac:dyDescent="0.25">
      <c r="A36" s="22"/>
      <c r="B36" s="26" t="s">
        <v>29</v>
      </c>
      <c r="C36" s="51">
        <f t="shared" si="4"/>
        <v>7708</v>
      </c>
      <c r="D36" s="51">
        <f t="shared" si="4"/>
        <v>0</v>
      </c>
      <c r="E36" s="49"/>
      <c r="F36" s="49"/>
      <c r="G36" s="49"/>
      <c r="H36" s="50">
        <f t="shared" si="0"/>
        <v>7708</v>
      </c>
      <c r="I36" s="50"/>
      <c r="J36" s="50">
        <f t="shared" si="1"/>
        <v>7708</v>
      </c>
    </row>
    <row r="37" spans="1:10" ht="18" customHeight="1" x14ac:dyDescent="0.2">
      <c r="A37" s="27" t="s">
        <v>32</v>
      </c>
      <c r="B37" s="23" t="s">
        <v>33</v>
      </c>
      <c r="C37" s="51">
        <v>8375.7000000000007</v>
      </c>
      <c r="D37" s="51">
        <f>D42+D52+D67+D72+D77+D102</f>
        <v>0</v>
      </c>
      <c r="E37" s="51"/>
      <c r="F37" s="51"/>
      <c r="G37" s="51"/>
      <c r="H37" s="50">
        <f t="shared" si="0"/>
        <v>8375.7000000000007</v>
      </c>
      <c r="I37" s="52"/>
      <c r="J37" s="50">
        <f t="shared" si="1"/>
        <v>8375.7000000000007</v>
      </c>
    </row>
    <row r="38" spans="1:10" ht="19.5" customHeight="1" x14ac:dyDescent="0.25">
      <c r="A38" s="22"/>
      <c r="B38" s="26" t="s">
        <v>26</v>
      </c>
      <c r="C38" s="51">
        <v>8375.7000000000007</v>
      </c>
      <c r="D38" s="49"/>
      <c r="E38" s="49"/>
      <c r="F38" s="49"/>
      <c r="G38" s="49"/>
      <c r="H38" s="50">
        <f t="shared" si="0"/>
        <v>8375.7000000000007</v>
      </c>
      <c r="I38" s="50"/>
      <c r="J38" s="50">
        <f t="shared" si="1"/>
        <v>8375.7000000000007</v>
      </c>
    </row>
    <row r="39" spans="1:10" ht="18" customHeight="1" x14ac:dyDescent="0.25">
      <c r="A39" s="22"/>
      <c r="B39" s="26" t="s">
        <v>27</v>
      </c>
      <c r="C39" s="51">
        <f>C44+C54+C69+C74+C79+C104</f>
        <v>7586</v>
      </c>
      <c r="D39" s="49"/>
      <c r="E39" s="49"/>
      <c r="F39" s="49"/>
      <c r="G39" s="49"/>
      <c r="H39" s="50">
        <f t="shared" si="0"/>
        <v>7586</v>
      </c>
      <c r="I39" s="50"/>
      <c r="J39" s="50">
        <f t="shared" si="1"/>
        <v>7586</v>
      </c>
    </row>
    <row r="40" spans="1:10" ht="18" customHeight="1" x14ac:dyDescent="0.25">
      <c r="A40" s="22"/>
      <c r="B40" s="26" t="s">
        <v>28</v>
      </c>
      <c r="C40" s="51">
        <f t="shared" ref="C40:C41" si="5">C45+C55+C70+C75+C80+C105</f>
        <v>7346</v>
      </c>
      <c r="D40" s="49"/>
      <c r="E40" s="49"/>
      <c r="F40" s="49"/>
      <c r="G40" s="49"/>
      <c r="H40" s="50">
        <f t="shared" si="0"/>
        <v>7346</v>
      </c>
      <c r="I40" s="50"/>
      <c r="J40" s="50">
        <f t="shared" si="1"/>
        <v>7346</v>
      </c>
    </row>
    <row r="41" spans="1:10" ht="18" customHeight="1" x14ac:dyDescent="0.25">
      <c r="A41" s="22"/>
      <c r="B41" s="26" t="s">
        <v>29</v>
      </c>
      <c r="C41" s="51">
        <f t="shared" si="5"/>
        <v>7058</v>
      </c>
      <c r="D41" s="49"/>
      <c r="E41" s="49"/>
      <c r="F41" s="49"/>
      <c r="G41" s="49"/>
      <c r="H41" s="50">
        <f t="shared" si="0"/>
        <v>7058</v>
      </c>
      <c r="I41" s="50"/>
      <c r="J41" s="50">
        <f t="shared" si="1"/>
        <v>7058</v>
      </c>
    </row>
    <row r="42" spans="1:10" ht="26.25" customHeight="1" x14ac:dyDescent="0.2">
      <c r="A42" s="28" t="s">
        <v>34</v>
      </c>
      <c r="B42" s="23" t="s">
        <v>35</v>
      </c>
      <c r="C42" s="51"/>
      <c r="D42" s="51"/>
      <c r="E42" s="51"/>
      <c r="F42" s="51"/>
      <c r="G42" s="51"/>
      <c r="H42" s="50">
        <f>C42+D42+E42+F42+G42</f>
        <v>0</v>
      </c>
      <c r="I42" s="51"/>
      <c r="J42" s="50">
        <f t="shared" si="1"/>
        <v>0</v>
      </c>
    </row>
    <row r="43" spans="1:10" ht="16.5" customHeight="1" x14ac:dyDescent="0.25">
      <c r="A43" s="22"/>
      <c r="B43" s="26" t="s">
        <v>26</v>
      </c>
      <c r="C43" s="49"/>
      <c r="D43" s="49"/>
      <c r="E43" s="49"/>
      <c r="F43" s="49"/>
      <c r="G43" s="49"/>
      <c r="H43" s="50"/>
      <c r="I43" s="50"/>
      <c r="J43" s="50">
        <f t="shared" si="1"/>
        <v>0</v>
      </c>
    </row>
    <row r="44" spans="1:10" ht="15" customHeight="1" x14ac:dyDescent="0.25">
      <c r="A44" s="22"/>
      <c r="B44" s="26" t="s">
        <v>27</v>
      </c>
      <c r="C44" s="49"/>
      <c r="D44" s="49"/>
      <c r="E44" s="49"/>
      <c r="F44" s="49"/>
      <c r="G44" s="49"/>
      <c r="H44" s="50"/>
      <c r="I44" s="50"/>
      <c r="J44" s="50">
        <f t="shared" si="1"/>
        <v>0</v>
      </c>
    </row>
    <row r="45" spans="1:10" ht="15.75" customHeight="1" x14ac:dyDescent="0.25">
      <c r="A45" s="22"/>
      <c r="B45" s="26" t="s">
        <v>28</v>
      </c>
      <c r="C45" s="49"/>
      <c r="D45" s="49"/>
      <c r="E45" s="49"/>
      <c r="F45" s="49"/>
      <c r="G45" s="49"/>
      <c r="H45" s="50"/>
      <c r="I45" s="50"/>
      <c r="J45" s="50">
        <f t="shared" si="1"/>
        <v>0</v>
      </c>
    </row>
    <row r="46" spans="1:10" ht="12.75" customHeight="1" x14ac:dyDescent="0.25">
      <c r="A46" s="22"/>
      <c r="B46" s="26" t="s">
        <v>29</v>
      </c>
      <c r="C46" s="49"/>
      <c r="D46" s="49"/>
      <c r="E46" s="49"/>
      <c r="F46" s="49"/>
      <c r="G46" s="49"/>
      <c r="H46" s="50"/>
      <c r="I46" s="50"/>
      <c r="J46" s="50">
        <f t="shared" si="1"/>
        <v>0</v>
      </c>
    </row>
    <row r="47" spans="1:10" ht="14.25" customHeight="1" x14ac:dyDescent="0.2">
      <c r="A47" s="29" t="s">
        <v>36</v>
      </c>
      <c r="B47" s="23" t="s">
        <v>37</v>
      </c>
      <c r="C47" s="50"/>
      <c r="D47" s="53"/>
      <c r="E47" s="53"/>
      <c r="F47" s="53"/>
      <c r="G47" s="53"/>
      <c r="H47" s="50">
        <f>C47+D47+E47+F47+G47</f>
        <v>0</v>
      </c>
      <c r="I47" s="54"/>
      <c r="J47" s="50">
        <f t="shared" si="1"/>
        <v>0</v>
      </c>
    </row>
    <row r="48" spans="1:10" ht="16.5" customHeight="1" x14ac:dyDescent="0.25">
      <c r="A48" s="22"/>
      <c r="B48" s="26" t="s">
        <v>26</v>
      </c>
      <c r="C48" s="49"/>
      <c r="D48" s="49"/>
      <c r="E48" s="49"/>
      <c r="F48" s="49"/>
      <c r="G48" s="49"/>
      <c r="H48" s="50"/>
      <c r="I48" s="50"/>
      <c r="J48" s="50">
        <f t="shared" si="1"/>
        <v>0</v>
      </c>
    </row>
    <row r="49" spans="1:10" ht="15" customHeight="1" x14ac:dyDescent="0.25">
      <c r="A49" s="22"/>
      <c r="B49" s="26" t="s">
        <v>27</v>
      </c>
      <c r="C49" s="49"/>
      <c r="D49" s="49"/>
      <c r="E49" s="49"/>
      <c r="F49" s="49"/>
      <c r="G49" s="49"/>
      <c r="H49" s="50"/>
      <c r="I49" s="50"/>
      <c r="J49" s="50">
        <f t="shared" si="1"/>
        <v>0</v>
      </c>
    </row>
    <row r="50" spans="1:10" ht="15.75" customHeight="1" x14ac:dyDescent="0.25">
      <c r="A50" s="22"/>
      <c r="B50" s="26" t="s">
        <v>28</v>
      </c>
      <c r="C50" s="49"/>
      <c r="D50" s="49"/>
      <c r="E50" s="49"/>
      <c r="F50" s="49"/>
      <c r="G50" s="49"/>
      <c r="H50" s="50"/>
      <c r="I50" s="50"/>
      <c r="J50" s="50">
        <f t="shared" si="1"/>
        <v>0</v>
      </c>
    </row>
    <row r="51" spans="1:10" ht="12.75" customHeight="1" x14ac:dyDescent="0.25">
      <c r="A51" s="22"/>
      <c r="B51" s="26" t="s">
        <v>29</v>
      </c>
      <c r="C51" s="49"/>
      <c r="D51" s="49"/>
      <c r="E51" s="49"/>
      <c r="F51" s="49"/>
      <c r="G51" s="49"/>
      <c r="H51" s="50"/>
      <c r="I51" s="50"/>
      <c r="J51" s="50">
        <f t="shared" si="1"/>
        <v>0</v>
      </c>
    </row>
    <row r="52" spans="1:10" ht="29.25" customHeight="1" x14ac:dyDescent="0.2">
      <c r="A52" s="28" t="s">
        <v>38</v>
      </c>
      <c r="B52" s="23" t="s">
        <v>39</v>
      </c>
      <c r="C52" s="49">
        <v>2755</v>
      </c>
      <c r="D52" s="49"/>
      <c r="E52" s="49"/>
      <c r="F52" s="49"/>
      <c r="G52" s="49"/>
      <c r="H52" s="50">
        <f>C52+D52+E52+F52+G52</f>
        <v>2755</v>
      </c>
      <c r="I52" s="54"/>
      <c r="J52" s="50">
        <f t="shared" si="1"/>
        <v>2755</v>
      </c>
    </row>
    <row r="53" spans="1:10" ht="16.5" customHeight="1" x14ac:dyDescent="0.25">
      <c r="A53" s="22"/>
      <c r="B53" s="26" t="s">
        <v>26</v>
      </c>
      <c r="C53" s="49">
        <v>2755</v>
      </c>
      <c r="D53" s="49"/>
      <c r="E53" s="49"/>
      <c r="F53" s="49"/>
      <c r="G53" s="49"/>
      <c r="H53" s="50">
        <f t="shared" ref="H53:H62" si="6">C53+D53+E53+F53+G53</f>
        <v>2755</v>
      </c>
      <c r="I53" s="50"/>
      <c r="J53" s="50">
        <f t="shared" si="1"/>
        <v>2755</v>
      </c>
    </row>
    <row r="54" spans="1:10" ht="15" customHeight="1" x14ac:dyDescent="0.25">
      <c r="A54" s="22"/>
      <c r="B54" s="26" t="s">
        <v>27</v>
      </c>
      <c r="C54" s="49">
        <v>2063</v>
      </c>
      <c r="D54" s="49"/>
      <c r="E54" s="49"/>
      <c r="F54" s="49"/>
      <c r="G54" s="49"/>
      <c r="H54" s="50">
        <f t="shared" si="6"/>
        <v>2063</v>
      </c>
      <c r="I54" s="50"/>
      <c r="J54" s="50">
        <f t="shared" si="1"/>
        <v>2063</v>
      </c>
    </row>
    <row r="55" spans="1:10" ht="15.75" customHeight="1" x14ac:dyDescent="0.25">
      <c r="A55" s="22"/>
      <c r="B55" s="26" t="s">
        <v>28</v>
      </c>
      <c r="C55" s="49">
        <v>2012</v>
      </c>
      <c r="D55" s="49"/>
      <c r="E55" s="49"/>
      <c r="F55" s="49"/>
      <c r="G55" s="49"/>
      <c r="H55" s="50">
        <f t="shared" si="6"/>
        <v>2012</v>
      </c>
      <c r="I55" s="50"/>
      <c r="J55" s="50">
        <f t="shared" si="1"/>
        <v>2012</v>
      </c>
    </row>
    <row r="56" spans="1:10" ht="12.75" customHeight="1" x14ac:dyDescent="0.25">
      <c r="A56" s="22"/>
      <c r="B56" s="26" t="s">
        <v>29</v>
      </c>
      <c r="C56" s="49">
        <v>1982</v>
      </c>
      <c r="D56" s="49"/>
      <c r="E56" s="49"/>
      <c r="F56" s="49"/>
      <c r="G56" s="49"/>
      <c r="H56" s="50">
        <f t="shared" si="6"/>
        <v>1982</v>
      </c>
      <c r="I56" s="50"/>
      <c r="J56" s="50">
        <f t="shared" si="1"/>
        <v>1982</v>
      </c>
    </row>
    <row r="57" spans="1:10" ht="37.5" customHeight="1" x14ac:dyDescent="0.2">
      <c r="A57" s="31" t="s">
        <v>40</v>
      </c>
      <c r="B57" s="23" t="s">
        <v>41</v>
      </c>
      <c r="C57" s="55">
        <v>4</v>
      </c>
      <c r="D57" s="53"/>
      <c r="E57" s="53"/>
      <c r="F57" s="53"/>
      <c r="G57" s="53"/>
      <c r="H57" s="50">
        <f t="shared" si="6"/>
        <v>4</v>
      </c>
      <c r="I57" s="54"/>
      <c r="J57" s="50">
        <f t="shared" si="1"/>
        <v>4</v>
      </c>
    </row>
    <row r="58" spans="1:10" ht="16.5" customHeight="1" x14ac:dyDescent="0.25">
      <c r="A58" s="22"/>
      <c r="B58" s="26" t="s">
        <v>26</v>
      </c>
      <c r="C58" s="49">
        <v>4</v>
      </c>
      <c r="D58" s="49"/>
      <c r="E58" s="49"/>
      <c r="F58" s="49"/>
      <c r="G58" s="49"/>
      <c r="H58" s="50">
        <f t="shared" si="6"/>
        <v>4</v>
      </c>
      <c r="I58" s="50"/>
      <c r="J58" s="50">
        <f t="shared" si="1"/>
        <v>4</v>
      </c>
    </row>
    <row r="59" spans="1:10" ht="15" customHeight="1" x14ac:dyDescent="0.25">
      <c r="A59" s="22"/>
      <c r="B59" s="26" t="s">
        <v>27</v>
      </c>
      <c r="C59" s="49">
        <v>4</v>
      </c>
      <c r="D59" s="49"/>
      <c r="E59" s="49"/>
      <c r="F59" s="49"/>
      <c r="G59" s="49"/>
      <c r="H59" s="50">
        <f t="shared" si="6"/>
        <v>4</v>
      </c>
      <c r="I59" s="50"/>
      <c r="J59" s="50">
        <f t="shared" si="1"/>
        <v>4</v>
      </c>
    </row>
    <row r="60" spans="1:10" ht="15.75" customHeight="1" x14ac:dyDescent="0.25">
      <c r="A60" s="22"/>
      <c r="B60" s="26" t="s">
        <v>28</v>
      </c>
      <c r="C60" s="49">
        <v>4</v>
      </c>
      <c r="D60" s="49"/>
      <c r="E60" s="49"/>
      <c r="F60" s="49"/>
      <c r="G60" s="49"/>
      <c r="H60" s="50">
        <f t="shared" si="6"/>
        <v>4</v>
      </c>
      <c r="I60" s="50"/>
      <c r="J60" s="50">
        <f t="shared" si="1"/>
        <v>4</v>
      </c>
    </row>
    <row r="61" spans="1:10" ht="12.75" customHeight="1" x14ac:dyDescent="0.25">
      <c r="A61" s="22"/>
      <c r="B61" s="26" t="s">
        <v>29</v>
      </c>
      <c r="C61" s="49">
        <v>4</v>
      </c>
      <c r="D61" s="49"/>
      <c r="E61" s="49"/>
      <c r="F61" s="49"/>
      <c r="G61" s="49"/>
      <c r="H61" s="50">
        <f t="shared" si="6"/>
        <v>4</v>
      </c>
      <c r="I61" s="50"/>
      <c r="J61" s="50">
        <f t="shared" si="1"/>
        <v>4</v>
      </c>
    </row>
    <row r="62" spans="1:10" ht="18" customHeight="1" x14ac:dyDescent="0.2">
      <c r="A62" s="31" t="s">
        <v>42</v>
      </c>
      <c r="B62" s="23" t="s">
        <v>43</v>
      </c>
      <c r="C62" s="50">
        <v>2751</v>
      </c>
      <c r="D62" s="53"/>
      <c r="E62" s="53"/>
      <c r="F62" s="53"/>
      <c r="G62" s="53"/>
      <c r="H62" s="50">
        <f t="shared" si="6"/>
        <v>2751</v>
      </c>
      <c r="I62" s="54"/>
      <c r="J62" s="50">
        <f t="shared" si="1"/>
        <v>2751</v>
      </c>
    </row>
    <row r="63" spans="1:10" ht="16.5" customHeight="1" x14ac:dyDescent="0.25">
      <c r="A63" s="22"/>
      <c r="B63" s="26" t="s">
        <v>26</v>
      </c>
      <c r="C63" s="49">
        <v>2751</v>
      </c>
      <c r="D63" s="49"/>
      <c r="E63" s="49"/>
      <c r="F63" s="49"/>
      <c r="G63" s="49"/>
      <c r="H63" s="50">
        <f t="shared" ref="H63:H71" si="7">C63+D63+E63+F63+G63</f>
        <v>2751</v>
      </c>
      <c r="I63" s="50"/>
      <c r="J63" s="50">
        <f t="shared" si="1"/>
        <v>2751</v>
      </c>
    </row>
    <row r="64" spans="1:10" ht="15" customHeight="1" x14ac:dyDescent="0.25">
      <c r="A64" s="22"/>
      <c r="B64" s="26" t="s">
        <v>27</v>
      </c>
      <c r="C64" s="49">
        <v>2059</v>
      </c>
      <c r="D64" s="49"/>
      <c r="E64" s="49"/>
      <c r="F64" s="49"/>
      <c r="G64" s="49"/>
      <c r="H64" s="50">
        <f t="shared" si="7"/>
        <v>2059</v>
      </c>
      <c r="I64" s="50"/>
      <c r="J64" s="50">
        <f t="shared" si="1"/>
        <v>2059</v>
      </c>
    </row>
    <row r="65" spans="1:10" ht="15.75" customHeight="1" x14ac:dyDescent="0.25">
      <c r="A65" s="22"/>
      <c r="B65" s="26" t="s">
        <v>28</v>
      </c>
      <c r="C65" s="49">
        <v>2008</v>
      </c>
      <c r="D65" s="49"/>
      <c r="E65" s="49"/>
      <c r="F65" s="49"/>
      <c r="G65" s="49"/>
      <c r="H65" s="50">
        <f t="shared" si="7"/>
        <v>2008</v>
      </c>
      <c r="I65" s="50"/>
      <c r="J65" s="50">
        <f t="shared" si="1"/>
        <v>2008</v>
      </c>
    </row>
    <row r="66" spans="1:10" ht="12.75" customHeight="1" x14ac:dyDescent="0.25">
      <c r="A66" s="22"/>
      <c r="B66" s="26" t="s">
        <v>29</v>
      </c>
      <c r="C66" s="49">
        <v>1978</v>
      </c>
      <c r="D66" s="49"/>
      <c r="E66" s="49"/>
      <c r="F66" s="49"/>
      <c r="G66" s="49"/>
      <c r="H66" s="50">
        <f t="shared" si="7"/>
        <v>1978</v>
      </c>
      <c r="I66" s="50"/>
      <c r="J66" s="50">
        <f t="shared" si="1"/>
        <v>1978</v>
      </c>
    </row>
    <row r="67" spans="1:10" ht="18" customHeight="1" x14ac:dyDescent="0.2">
      <c r="A67" s="28" t="s">
        <v>44</v>
      </c>
      <c r="B67" s="23" t="s">
        <v>45</v>
      </c>
      <c r="C67" s="50"/>
      <c r="D67" s="53"/>
      <c r="E67" s="53"/>
      <c r="F67" s="53"/>
      <c r="G67" s="53"/>
      <c r="H67" s="50">
        <f t="shared" si="7"/>
        <v>0</v>
      </c>
      <c r="I67" s="53"/>
      <c r="J67" s="50">
        <f t="shared" si="1"/>
        <v>0</v>
      </c>
    </row>
    <row r="68" spans="1:10" ht="16.5" customHeight="1" x14ac:dyDescent="0.25">
      <c r="A68" s="22"/>
      <c r="B68" s="26" t="s">
        <v>26</v>
      </c>
      <c r="C68" s="49"/>
      <c r="D68" s="49"/>
      <c r="E68" s="49"/>
      <c r="F68" s="49"/>
      <c r="G68" s="49"/>
      <c r="H68" s="50">
        <f t="shared" si="7"/>
        <v>0</v>
      </c>
      <c r="I68" s="50"/>
      <c r="J68" s="50">
        <f t="shared" si="1"/>
        <v>0</v>
      </c>
    </row>
    <row r="69" spans="1:10" ht="15" customHeight="1" x14ac:dyDescent="0.25">
      <c r="A69" s="22"/>
      <c r="B69" s="26" t="s">
        <v>27</v>
      </c>
      <c r="C69" s="49"/>
      <c r="D69" s="49"/>
      <c r="E69" s="49"/>
      <c r="F69" s="49"/>
      <c r="G69" s="49"/>
      <c r="H69" s="50">
        <f t="shared" si="7"/>
        <v>0</v>
      </c>
      <c r="I69" s="50"/>
      <c r="J69" s="50">
        <f t="shared" si="1"/>
        <v>0</v>
      </c>
    </row>
    <row r="70" spans="1:10" ht="15.75" customHeight="1" x14ac:dyDescent="0.25">
      <c r="A70" s="22"/>
      <c r="B70" s="26" t="s">
        <v>28</v>
      </c>
      <c r="C70" s="49"/>
      <c r="D70" s="49"/>
      <c r="E70" s="49"/>
      <c r="F70" s="49"/>
      <c r="G70" s="49"/>
      <c r="H70" s="50">
        <f t="shared" si="7"/>
        <v>0</v>
      </c>
      <c r="I70" s="50"/>
      <c r="J70" s="50">
        <f t="shared" si="1"/>
        <v>0</v>
      </c>
    </row>
    <row r="71" spans="1:10" ht="12.75" customHeight="1" x14ac:dyDescent="0.25">
      <c r="A71" s="22"/>
      <c r="B71" s="26" t="s">
        <v>29</v>
      </c>
      <c r="C71" s="49"/>
      <c r="D71" s="49"/>
      <c r="E71" s="49"/>
      <c r="F71" s="49"/>
      <c r="G71" s="49"/>
      <c r="H71" s="50">
        <f t="shared" si="7"/>
        <v>0</v>
      </c>
      <c r="I71" s="50"/>
      <c r="J71" s="50">
        <f t="shared" si="1"/>
        <v>0</v>
      </c>
    </row>
    <row r="72" spans="1:10" ht="18" customHeight="1" x14ac:dyDescent="0.2">
      <c r="A72" s="27" t="s">
        <v>46</v>
      </c>
      <c r="B72" s="23" t="s">
        <v>47</v>
      </c>
      <c r="C72" s="50">
        <v>642</v>
      </c>
      <c r="D72" s="53"/>
      <c r="E72" s="53"/>
      <c r="F72" s="53"/>
      <c r="G72" s="53"/>
      <c r="H72" s="50">
        <f>C72+D72+E72+F72+G72</f>
        <v>642</v>
      </c>
      <c r="I72" s="54"/>
      <c r="J72" s="50">
        <f t="shared" si="1"/>
        <v>642</v>
      </c>
    </row>
    <row r="73" spans="1:10" ht="16.5" customHeight="1" x14ac:dyDescent="0.25">
      <c r="A73" s="22"/>
      <c r="B73" s="26" t="s">
        <v>26</v>
      </c>
      <c r="C73" s="49">
        <v>642</v>
      </c>
      <c r="D73" s="49"/>
      <c r="E73" s="49"/>
      <c r="F73" s="49"/>
      <c r="G73" s="49"/>
      <c r="H73" s="50">
        <f t="shared" ref="H73:H86" si="8">C73+D73+E73+F73+G73</f>
        <v>642</v>
      </c>
      <c r="I73" s="50"/>
      <c r="J73" s="50">
        <f t="shared" si="1"/>
        <v>642</v>
      </c>
    </row>
    <row r="74" spans="1:10" ht="15" customHeight="1" x14ac:dyDescent="0.25">
      <c r="A74" s="22"/>
      <c r="B74" s="26" t="s">
        <v>27</v>
      </c>
      <c r="C74" s="49">
        <v>1014</v>
      </c>
      <c r="D74" s="49">
        <v>0</v>
      </c>
      <c r="E74" s="49"/>
      <c r="F74" s="49"/>
      <c r="G74" s="49"/>
      <c r="H74" s="50">
        <f t="shared" si="8"/>
        <v>1014</v>
      </c>
      <c r="I74" s="50"/>
      <c r="J74" s="50">
        <f t="shared" si="1"/>
        <v>1014</v>
      </c>
    </row>
    <row r="75" spans="1:10" ht="15.75" customHeight="1" x14ac:dyDescent="0.25">
      <c r="A75" s="22"/>
      <c r="B75" s="26" t="s">
        <v>28</v>
      </c>
      <c r="C75" s="49">
        <v>1109</v>
      </c>
      <c r="D75" s="49"/>
      <c r="E75" s="49"/>
      <c r="F75" s="49"/>
      <c r="G75" s="49"/>
      <c r="H75" s="50">
        <f t="shared" si="8"/>
        <v>1109</v>
      </c>
      <c r="I75" s="50"/>
      <c r="J75" s="50">
        <f t="shared" si="1"/>
        <v>1109</v>
      </c>
    </row>
    <row r="76" spans="1:10" ht="12.75" customHeight="1" x14ac:dyDescent="0.25">
      <c r="A76" s="22"/>
      <c r="B76" s="26" t="s">
        <v>29</v>
      </c>
      <c r="C76" s="49">
        <v>1109</v>
      </c>
      <c r="D76" s="49"/>
      <c r="E76" s="49"/>
      <c r="F76" s="49"/>
      <c r="G76" s="49"/>
      <c r="H76" s="50">
        <f t="shared" si="8"/>
        <v>1109</v>
      </c>
      <c r="I76" s="50"/>
      <c r="J76" s="50">
        <f t="shared" si="1"/>
        <v>1109</v>
      </c>
    </row>
    <row r="77" spans="1:10" ht="18" customHeight="1" x14ac:dyDescent="0.2">
      <c r="A77" s="27" t="s">
        <v>48</v>
      </c>
      <c r="B77" s="23" t="s">
        <v>49</v>
      </c>
      <c r="C77" s="49">
        <v>4978.7</v>
      </c>
      <c r="D77" s="49"/>
      <c r="E77" s="49"/>
      <c r="F77" s="49"/>
      <c r="G77" s="49"/>
      <c r="H77" s="50">
        <f t="shared" si="8"/>
        <v>4978.7</v>
      </c>
      <c r="I77" s="49"/>
      <c r="J77" s="50">
        <f t="shared" si="1"/>
        <v>4978.7</v>
      </c>
    </row>
    <row r="78" spans="1:10" ht="16.5" customHeight="1" x14ac:dyDescent="0.25">
      <c r="A78" s="22"/>
      <c r="B78" s="26" t="s">
        <v>26</v>
      </c>
      <c r="C78" s="49">
        <v>4978.7</v>
      </c>
      <c r="D78" s="49"/>
      <c r="E78" s="49"/>
      <c r="F78" s="49"/>
      <c r="G78" s="49"/>
      <c r="H78" s="50">
        <f t="shared" si="8"/>
        <v>4978.7</v>
      </c>
      <c r="I78" s="50"/>
      <c r="J78" s="50">
        <f t="shared" si="1"/>
        <v>4978.7</v>
      </c>
    </row>
    <row r="79" spans="1:10" ht="15" customHeight="1" x14ac:dyDescent="0.25">
      <c r="A79" s="22"/>
      <c r="B79" s="26" t="s">
        <v>27</v>
      </c>
      <c r="C79" s="49">
        <v>4509</v>
      </c>
      <c r="D79" s="49"/>
      <c r="E79" s="49"/>
      <c r="F79" s="49"/>
      <c r="G79" s="49"/>
      <c r="H79" s="50">
        <f t="shared" si="8"/>
        <v>4509</v>
      </c>
      <c r="I79" s="50"/>
      <c r="J79" s="50">
        <f t="shared" si="1"/>
        <v>4509</v>
      </c>
    </row>
    <row r="80" spans="1:10" ht="15.75" customHeight="1" x14ac:dyDescent="0.25">
      <c r="A80" s="22"/>
      <c r="B80" s="26" t="s">
        <v>28</v>
      </c>
      <c r="C80" s="49">
        <v>4225</v>
      </c>
      <c r="D80" s="49"/>
      <c r="E80" s="49"/>
      <c r="F80" s="49"/>
      <c r="G80" s="49"/>
      <c r="H80" s="50">
        <f t="shared" si="8"/>
        <v>4225</v>
      </c>
      <c r="I80" s="50"/>
      <c r="J80" s="50">
        <f t="shared" si="1"/>
        <v>4225</v>
      </c>
    </row>
    <row r="81" spans="1:10" ht="12.75" customHeight="1" x14ac:dyDescent="0.25">
      <c r="A81" s="22"/>
      <c r="B81" s="26" t="s">
        <v>29</v>
      </c>
      <c r="C81" s="49">
        <v>3967</v>
      </c>
      <c r="D81" s="49"/>
      <c r="E81" s="49"/>
      <c r="F81" s="49"/>
      <c r="G81" s="49"/>
      <c r="H81" s="50">
        <f t="shared" si="8"/>
        <v>3967</v>
      </c>
      <c r="I81" s="50"/>
      <c r="J81" s="50">
        <f t="shared" si="1"/>
        <v>3967</v>
      </c>
    </row>
    <row r="82" spans="1:10" ht="18" customHeight="1" x14ac:dyDescent="0.2">
      <c r="A82" s="29" t="s">
        <v>50</v>
      </c>
      <c r="B82" s="23" t="s">
        <v>51</v>
      </c>
      <c r="C82" s="52">
        <v>4548</v>
      </c>
      <c r="D82" s="53"/>
      <c r="E82" s="53"/>
      <c r="F82" s="53"/>
      <c r="G82" s="53"/>
      <c r="H82" s="50">
        <f t="shared" si="8"/>
        <v>4548</v>
      </c>
      <c r="I82" s="54"/>
      <c r="J82" s="50">
        <f t="shared" si="1"/>
        <v>4548</v>
      </c>
    </row>
    <row r="83" spans="1:10" ht="16.5" customHeight="1" x14ac:dyDescent="0.25">
      <c r="A83" s="22"/>
      <c r="B83" s="26" t="s">
        <v>26</v>
      </c>
      <c r="C83" s="49">
        <v>4548</v>
      </c>
      <c r="D83" s="49"/>
      <c r="E83" s="49"/>
      <c r="F83" s="49"/>
      <c r="G83" s="49"/>
      <c r="H83" s="50">
        <f t="shared" si="8"/>
        <v>4548</v>
      </c>
      <c r="I83" s="50"/>
      <c r="J83" s="50">
        <f t="shared" si="1"/>
        <v>4548</v>
      </c>
    </row>
    <row r="84" spans="1:10" ht="15" customHeight="1" x14ac:dyDescent="0.25">
      <c r="A84" s="22"/>
      <c r="B84" s="26" t="s">
        <v>27</v>
      </c>
      <c r="C84" s="49">
        <v>3969</v>
      </c>
      <c r="D84" s="49"/>
      <c r="E84" s="49"/>
      <c r="F84" s="49"/>
      <c r="G84" s="49"/>
      <c r="H84" s="50">
        <f t="shared" si="8"/>
        <v>3969</v>
      </c>
      <c r="I84" s="50"/>
      <c r="J84" s="50">
        <f t="shared" si="1"/>
        <v>3969</v>
      </c>
    </row>
    <row r="85" spans="1:10" ht="15.75" customHeight="1" x14ac:dyDescent="0.25">
      <c r="A85" s="22"/>
      <c r="B85" s="26" t="s">
        <v>28</v>
      </c>
      <c r="C85" s="49">
        <v>3613</v>
      </c>
      <c r="D85" s="49"/>
      <c r="E85" s="49"/>
      <c r="F85" s="49"/>
      <c r="G85" s="49"/>
      <c r="H85" s="50">
        <f t="shared" si="8"/>
        <v>3613</v>
      </c>
      <c r="I85" s="50"/>
      <c r="J85" s="50">
        <f t="shared" si="1"/>
        <v>3613</v>
      </c>
    </row>
    <row r="86" spans="1:10" ht="12.75" customHeight="1" x14ac:dyDescent="0.25">
      <c r="A86" s="22"/>
      <c r="B86" s="26" t="s">
        <v>29</v>
      </c>
      <c r="C86" s="49">
        <v>3370</v>
      </c>
      <c r="D86" s="49"/>
      <c r="E86" s="49"/>
      <c r="F86" s="49"/>
      <c r="G86" s="49"/>
      <c r="H86" s="50">
        <f t="shared" si="8"/>
        <v>3370</v>
      </c>
      <c r="I86" s="50"/>
      <c r="J86" s="50">
        <f t="shared" si="1"/>
        <v>3370</v>
      </c>
    </row>
    <row r="87" spans="1:10" ht="24.75" customHeight="1" x14ac:dyDescent="0.2">
      <c r="A87" s="31" t="s">
        <v>52</v>
      </c>
      <c r="B87" s="23" t="s">
        <v>53</v>
      </c>
      <c r="C87" s="52">
        <v>430.7</v>
      </c>
      <c r="D87" s="53"/>
      <c r="E87" s="53"/>
      <c r="F87" s="53"/>
      <c r="G87" s="53"/>
      <c r="H87" s="50">
        <f>C87+D87+E87+F87+G87</f>
        <v>430.7</v>
      </c>
      <c r="I87" s="53"/>
      <c r="J87" s="50">
        <f t="shared" si="1"/>
        <v>430.7</v>
      </c>
    </row>
    <row r="88" spans="1:10" ht="16.5" customHeight="1" x14ac:dyDescent="0.25">
      <c r="A88" s="22"/>
      <c r="B88" s="26" t="s">
        <v>26</v>
      </c>
      <c r="C88" s="49">
        <v>430.7</v>
      </c>
      <c r="D88" s="49"/>
      <c r="E88" s="49"/>
      <c r="F88" s="49"/>
      <c r="G88" s="49"/>
      <c r="H88" s="50">
        <f t="shared" ref="H88:H98" si="9">C88+D88+E88+F88+G88</f>
        <v>430.7</v>
      </c>
      <c r="I88" s="50"/>
      <c r="J88" s="50">
        <f t="shared" si="1"/>
        <v>430.7</v>
      </c>
    </row>
    <row r="89" spans="1:10" ht="15" customHeight="1" x14ac:dyDescent="0.25">
      <c r="A89" s="22"/>
      <c r="B89" s="26" t="s">
        <v>27</v>
      </c>
      <c r="C89" s="49">
        <v>378</v>
      </c>
      <c r="D89" s="49"/>
      <c r="E89" s="49"/>
      <c r="F89" s="49"/>
      <c r="G89" s="49"/>
      <c r="H89" s="50">
        <f t="shared" si="9"/>
        <v>378</v>
      </c>
      <c r="I89" s="50"/>
      <c r="J89" s="50">
        <f t="shared" si="1"/>
        <v>378</v>
      </c>
    </row>
    <row r="90" spans="1:10" ht="15.75" customHeight="1" x14ac:dyDescent="0.25">
      <c r="A90" s="22"/>
      <c r="B90" s="26" t="s">
        <v>28</v>
      </c>
      <c r="C90" s="49">
        <v>483</v>
      </c>
      <c r="D90" s="49"/>
      <c r="E90" s="49"/>
      <c r="F90" s="49"/>
      <c r="G90" s="49"/>
      <c r="H90" s="50">
        <f t="shared" si="9"/>
        <v>483</v>
      </c>
      <c r="I90" s="50"/>
      <c r="J90" s="50">
        <f t="shared" si="1"/>
        <v>483</v>
      </c>
    </row>
    <row r="91" spans="1:10" ht="12.75" customHeight="1" x14ac:dyDescent="0.25">
      <c r="A91" s="22"/>
      <c r="B91" s="26" t="s">
        <v>29</v>
      </c>
      <c r="C91" s="49">
        <v>494</v>
      </c>
      <c r="D91" s="49"/>
      <c r="E91" s="49"/>
      <c r="F91" s="49"/>
      <c r="G91" s="49"/>
      <c r="H91" s="50">
        <f t="shared" si="9"/>
        <v>494</v>
      </c>
      <c r="I91" s="50"/>
      <c r="J91" s="50">
        <f t="shared" si="1"/>
        <v>494</v>
      </c>
    </row>
    <row r="92" spans="1:10" ht="18" customHeight="1" x14ac:dyDescent="0.2">
      <c r="A92" s="29" t="s">
        <v>54</v>
      </c>
      <c r="B92" s="23" t="s">
        <v>55</v>
      </c>
      <c r="C92" s="52"/>
      <c r="D92" s="53"/>
      <c r="E92" s="53"/>
      <c r="F92" s="53"/>
      <c r="G92" s="53"/>
      <c r="H92" s="50">
        <f t="shared" si="9"/>
        <v>0</v>
      </c>
      <c r="I92" s="54"/>
      <c r="J92" s="50">
        <f t="shared" ref="J92:J155" si="10">H92-I92</f>
        <v>0</v>
      </c>
    </row>
    <row r="93" spans="1:10" ht="16.5" customHeight="1" x14ac:dyDescent="0.25">
      <c r="A93" s="22"/>
      <c r="B93" s="26" t="s">
        <v>26</v>
      </c>
      <c r="C93" s="49"/>
      <c r="D93" s="49"/>
      <c r="E93" s="49"/>
      <c r="F93" s="49"/>
      <c r="G93" s="49"/>
      <c r="H93" s="50">
        <f t="shared" si="9"/>
        <v>0</v>
      </c>
      <c r="I93" s="50"/>
      <c r="J93" s="50">
        <f t="shared" si="10"/>
        <v>0</v>
      </c>
    </row>
    <row r="94" spans="1:10" ht="15" customHeight="1" x14ac:dyDescent="0.25">
      <c r="A94" s="22"/>
      <c r="B94" s="26" t="s">
        <v>27</v>
      </c>
      <c r="C94" s="49"/>
      <c r="D94" s="49"/>
      <c r="E94" s="49"/>
      <c r="F94" s="49"/>
      <c r="G94" s="49"/>
      <c r="H94" s="50">
        <f t="shared" si="9"/>
        <v>0</v>
      </c>
      <c r="I94" s="50"/>
      <c r="J94" s="50">
        <f t="shared" si="10"/>
        <v>0</v>
      </c>
    </row>
    <row r="95" spans="1:10" ht="15.75" customHeight="1" x14ac:dyDescent="0.25">
      <c r="A95" s="22"/>
      <c r="B95" s="26" t="s">
        <v>28</v>
      </c>
      <c r="C95" s="49"/>
      <c r="D95" s="49"/>
      <c r="E95" s="49"/>
      <c r="F95" s="49"/>
      <c r="G95" s="49"/>
      <c r="H95" s="50">
        <f t="shared" si="9"/>
        <v>0</v>
      </c>
      <c r="I95" s="50"/>
      <c r="J95" s="50">
        <f t="shared" si="10"/>
        <v>0</v>
      </c>
    </row>
    <row r="96" spans="1:10" ht="12.75" customHeight="1" x14ac:dyDescent="0.25">
      <c r="A96" s="22"/>
      <c r="B96" s="26" t="s">
        <v>29</v>
      </c>
      <c r="C96" s="49"/>
      <c r="D96" s="49"/>
      <c r="E96" s="49"/>
      <c r="F96" s="49"/>
      <c r="G96" s="49"/>
      <c r="H96" s="50">
        <f t="shared" si="9"/>
        <v>0</v>
      </c>
      <c r="I96" s="50"/>
      <c r="J96" s="50">
        <f t="shared" si="10"/>
        <v>0</v>
      </c>
    </row>
    <row r="97" spans="1:10" ht="26.25" customHeight="1" x14ac:dyDescent="0.2">
      <c r="A97" s="31" t="s">
        <v>56</v>
      </c>
      <c r="B97" s="23" t="s">
        <v>57</v>
      </c>
      <c r="C97" s="50"/>
      <c r="D97" s="53"/>
      <c r="E97" s="53"/>
      <c r="F97" s="53"/>
      <c r="G97" s="53"/>
      <c r="H97" s="50">
        <f t="shared" si="9"/>
        <v>0</v>
      </c>
      <c r="I97" s="54"/>
      <c r="J97" s="50">
        <f t="shared" si="10"/>
        <v>0</v>
      </c>
    </row>
    <row r="98" spans="1:10" ht="16.5" customHeight="1" x14ac:dyDescent="0.25">
      <c r="A98" s="22"/>
      <c r="B98" s="26" t="s">
        <v>26</v>
      </c>
      <c r="C98" s="49"/>
      <c r="D98" s="49"/>
      <c r="E98" s="49"/>
      <c r="F98" s="49"/>
      <c r="G98" s="49"/>
      <c r="H98" s="50">
        <f t="shared" si="9"/>
        <v>0</v>
      </c>
      <c r="I98" s="50"/>
      <c r="J98" s="50">
        <f t="shared" si="10"/>
        <v>0</v>
      </c>
    </row>
    <row r="99" spans="1:10" ht="15" customHeight="1" x14ac:dyDescent="0.25">
      <c r="A99" s="22"/>
      <c r="B99" s="26" t="s">
        <v>27</v>
      </c>
      <c r="C99" s="49"/>
      <c r="D99" s="49"/>
      <c r="E99" s="49"/>
      <c r="F99" s="49"/>
      <c r="G99" s="49"/>
      <c r="H99" s="50"/>
      <c r="I99" s="50"/>
      <c r="J99" s="50">
        <f t="shared" si="10"/>
        <v>0</v>
      </c>
    </row>
    <row r="100" spans="1:10" ht="15.75" customHeight="1" x14ac:dyDescent="0.25">
      <c r="A100" s="22"/>
      <c r="B100" s="26" t="s">
        <v>28</v>
      </c>
      <c r="C100" s="49"/>
      <c r="D100" s="49"/>
      <c r="E100" s="49"/>
      <c r="F100" s="49"/>
      <c r="G100" s="49"/>
      <c r="H100" s="50"/>
      <c r="I100" s="50"/>
      <c r="J100" s="50">
        <f t="shared" si="10"/>
        <v>0</v>
      </c>
    </row>
    <row r="101" spans="1:10" ht="12.75" customHeight="1" x14ac:dyDescent="0.25">
      <c r="A101" s="22"/>
      <c r="B101" s="26" t="s">
        <v>29</v>
      </c>
      <c r="C101" s="49"/>
      <c r="D101" s="49"/>
      <c r="E101" s="49"/>
      <c r="F101" s="49"/>
      <c r="G101" s="49"/>
      <c r="H101" s="50"/>
      <c r="I101" s="50"/>
      <c r="J101" s="50">
        <f t="shared" si="10"/>
        <v>0</v>
      </c>
    </row>
    <row r="102" spans="1:10" ht="18" customHeight="1" x14ac:dyDescent="0.2">
      <c r="A102" s="27" t="s">
        <v>58</v>
      </c>
      <c r="B102" s="23" t="s">
        <v>59</v>
      </c>
      <c r="C102" s="50"/>
      <c r="D102" s="53"/>
      <c r="E102" s="53"/>
      <c r="F102" s="53"/>
      <c r="G102" s="53"/>
      <c r="H102" s="50">
        <f>C102+D102+E102+F102+G102</f>
        <v>0</v>
      </c>
      <c r="I102" s="54"/>
      <c r="J102" s="50">
        <f t="shared" si="10"/>
        <v>0</v>
      </c>
    </row>
    <row r="103" spans="1:10" ht="16.5" customHeight="1" x14ac:dyDescent="0.25">
      <c r="A103" s="22"/>
      <c r="B103" s="26" t="s">
        <v>26</v>
      </c>
      <c r="C103" s="49"/>
      <c r="D103" s="49"/>
      <c r="E103" s="49"/>
      <c r="F103" s="49"/>
      <c r="G103" s="49"/>
      <c r="H103" s="50"/>
      <c r="I103" s="50"/>
      <c r="J103" s="50">
        <f t="shared" si="10"/>
        <v>0</v>
      </c>
    </row>
    <row r="104" spans="1:10" ht="15" customHeight="1" x14ac:dyDescent="0.25">
      <c r="A104" s="22"/>
      <c r="B104" s="26" t="s">
        <v>27</v>
      </c>
      <c r="C104" s="49"/>
      <c r="D104" s="49"/>
      <c r="E104" s="49"/>
      <c r="F104" s="49"/>
      <c r="G104" s="49"/>
      <c r="H104" s="50"/>
      <c r="I104" s="50"/>
      <c r="J104" s="50">
        <f t="shared" si="10"/>
        <v>0</v>
      </c>
    </row>
    <row r="105" spans="1:10" ht="15.75" customHeight="1" x14ac:dyDescent="0.25">
      <c r="A105" s="22"/>
      <c r="B105" s="26" t="s">
        <v>28</v>
      </c>
      <c r="C105" s="49"/>
      <c r="D105" s="49"/>
      <c r="E105" s="49"/>
      <c r="F105" s="49"/>
      <c r="G105" s="49"/>
      <c r="H105" s="50"/>
      <c r="I105" s="50"/>
      <c r="J105" s="50">
        <f t="shared" si="10"/>
        <v>0</v>
      </c>
    </row>
    <row r="106" spans="1:10" ht="12.75" customHeight="1" x14ac:dyDescent="0.25">
      <c r="A106" s="22"/>
      <c r="B106" s="26" t="s">
        <v>29</v>
      </c>
      <c r="C106" s="49"/>
      <c r="D106" s="49"/>
      <c r="E106" s="49"/>
      <c r="F106" s="49"/>
      <c r="G106" s="49"/>
      <c r="H106" s="50"/>
      <c r="I106" s="50"/>
      <c r="J106" s="50">
        <f t="shared" si="10"/>
        <v>0</v>
      </c>
    </row>
    <row r="107" spans="1:10" ht="18" customHeight="1" x14ac:dyDescent="0.2">
      <c r="A107" s="27" t="s">
        <v>60</v>
      </c>
      <c r="B107" s="23" t="s">
        <v>61</v>
      </c>
      <c r="C107" s="52">
        <v>686.74</v>
      </c>
      <c r="D107" s="52">
        <v>80.89</v>
      </c>
      <c r="E107" s="52">
        <v>1.25</v>
      </c>
      <c r="F107" s="53"/>
      <c r="G107" s="52"/>
      <c r="H107" s="50">
        <f>C107+D107+E107+F107+G107</f>
        <v>768.88</v>
      </c>
      <c r="I107" s="54"/>
      <c r="J107" s="50">
        <f t="shared" si="10"/>
        <v>768.88</v>
      </c>
    </row>
    <row r="108" spans="1:10" ht="16.5" customHeight="1" x14ac:dyDescent="0.25">
      <c r="A108" s="22"/>
      <c r="B108" s="26" t="s">
        <v>26</v>
      </c>
      <c r="C108" s="49">
        <v>686.74</v>
      </c>
      <c r="D108" s="52">
        <v>80.89</v>
      </c>
      <c r="E108" s="52">
        <v>1.25</v>
      </c>
      <c r="F108" s="49"/>
      <c r="G108" s="49"/>
      <c r="H108" s="50">
        <f t="shared" ref="H108:H114" si="11">C108+D108+E108+F108+G108</f>
        <v>768.88</v>
      </c>
      <c r="I108" s="50"/>
      <c r="J108" s="50">
        <f t="shared" si="10"/>
        <v>768.88</v>
      </c>
    </row>
    <row r="109" spans="1:10" ht="15" customHeight="1" x14ac:dyDescent="0.25">
      <c r="A109" s="22"/>
      <c r="B109" s="26" t="s">
        <v>27</v>
      </c>
      <c r="C109" s="49">
        <v>490</v>
      </c>
      <c r="D109" s="49"/>
      <c r="E109" s="49"/>
      <c r="F109" s="49"/>
      <c r="G109" s="49"/>
      <c r="H109" s="50">
        <f t="shared" si="11"/>
        <v>490</v>
      </c>
      <c r="I109" s="50"/>
      <c r="J109" s="50">
        <f t="shared" si="10"/>
        <v>490</v>
      </c>
    </row>
    <row r="110" spans="1:10" ht="15.75" customHeight="1" x14ac:dyDescent="0.25">
      <c r="A110" s="22"/>
      <c r="B110" s="26" t="s">
        <v>28</v>
      </c>
      <c r="C110" s="49">
        <v>650</v>
      </c>
      <c r="D110" s="49"/>
      <c r="E110" s="49"/>
      <c r="F110" s="49"/>
      <c r="G110" s="49"/>
      <c r="H110" s="50">
        <f t="shared" si="11"/>
        <v>650</v>
      </c>
      <c r="I110" s="50"/>
      <c r="J110" s="50">
        <f t="shared" si="10"/>
        <v>650</v>
      </c>
    </row>
    <row r="111" spans="1:10" ht="12.75" customHeight="1" x14ac:dyDescent="0.25">
      <c r="A111" s="22"/>
      <c r="B111" s="26" t="s">
        <v>29</v>
      </c>
      <c r="C111" s="49">
        <v>650</v>
      </c>
      <c r="D111" s="49"/>
      <c r="E111" s="49"/>
      <c r="F111" s="49"/>
      <c r="G111" s="49"/>
      <c r="H111" s="50">
        <f t="shared" si="11"/>
        <v>650</v>
      </c>
      <c r="I111" s="50"/>
      <c r="J111" s="50">
        <f t="shared" si="10"/>
        <v>650</v>
      </c>
    </row>
    <row r="112" spans="1:10" ht="18" customHeight="1" x14ac:dyDescent="0.2">
      <c r="A112" s="27" t="s">
        <v>62</v>
      </c>
      <c r="B112" s="23" t="s">
        <v>63</v>
      </c>
      <c r="C112" s="52"/>
      <c r="D112" s="52"/>
      <c r="E112" s="52"/>
      <c r="F112" s="53"/>
      <c r="G112" s="53"/>
      <c r="H112" s="50">
        <f t="shared" si="11"/>
        <v>0</v>
      </c>
      <c r="I112" s="54"/>
      <c r="J112" s="50">
        <f t="shared" si="10"/>
        <v>0</v>
      </c>
    </row>
    <row r="113" spans="1:10" ht="16.5" customHeight="1" x14ac:dyDescent="0.25">
      <c r="A113" s="22"/>
      <c r="B113" s="26" t="s">
        <v>26</v>
      </c>
      <c r="C113" s="49"/>
      <c r="D113" s="49"/>
      <c r="E113" s="49"/>
      <c r="F113" s="49"/>
      <c r="G113" s="49"/>
      <c r="H113" s="50">
        <f t="shared" si="11"/>
        <v>0</v>
      </c>
      <c r="I113" s="50"/>
      <c r="J113" s="50">
        <f t="shared" si="10"/>
        <v>0</v>
      </c>
    </row>
    <row r="114" spans="1:10" ht="15" customHeight="1" x14ac:dyDescent="0.25">
      <c r="A114" s="22"/>
      <c r="B114" s="26" t="s">
        <v>27</v>
      </c>
      <c r="C114" s="49"/>
      <c r="D114" s="49"/>
      <c r="E114" s="49"/>
      <c r="F114" s="49"/>
      <c r="G114" s="49"/>
      <c r="H114" s="50">
        <f t="shared" si="11"/>
        <v>0</v>
      </c>
      <c r="I114" s="50"/>
      <c r="J114" s="50">
        <f t="shared" si="10"/>
        <v>0</v>
      </c>
    </row>
    <row r="115" spans="1:10" ht="15.75" customHeight="1" x14ac:dyDescent="0.25">
      <c r="A115" s="22"/>
      <c r="B115" s="26" t="s">
        <v>28</v>
      </c>
      <c r="C115" s="49"/>
      <c r="D115" s="49"/>
      <c r="E115" s="49"/>
      <c r="F115" s="49"/>
      <c r="G115" s="49"/>
      <c r="H115" s="50"/>
      <c r="I115" s="50"/>
      <c r="J115" s="50">
        <f t="shared" si="10"/>
        <v>0</v>
      </c>
    </row>
    <row r="116" spans="1:10" ht="12.75" customHeight="1" x14ac:dyDescent="0.25">
      <c r="A116" s="22"/>
      <c r="B116" s="26" t="s">
        <v>29</v>
      </c>
      <c r="C116" s="49"/>
      <c r="D116" s="49"/>
      <c r="E116" s="49"/>
      <c r="F116" s="49"/>
      <c r="G116" s="49"/>
      <c r="H116" s="50"/>
      <c r="I116" s="50"/>
      <c r="J116" s="50">
        <f t="shared" si="10"/>
        <v>0</v>
      </c>
    </row>
    <row r="117" spans="1:10" ht="18" customHeight="1" x14ac:dyDescent="0.2">
      <c r="A117" s="27" t="s">
        <v>64</v>
      </c>
      <c r="B117" s="23" t="s">
        <v>65</v>
      </c>
      <c r="C117" s="52"/>
      <c r="D117" s="52"/>
      <c r="E117" s="52"/>
      <c r="F117" s="53"/>
      <c r="G117" s="53"/>
      <c r="H117" s="50">
        <f>C117+D117+E117+F117+G117</f>
        <v>0</v>
      </c>
      <c r="I117" s="54"/>
      <c r="J117" s="50">
        <f t="shared" si="10"/>
        <v>0</v>
      </c>
    </row>
    <row r="118" spans="1:10" ht="16.5" customHeight="1" x14ac:dyDescent="0.25">
      <c r="A118" s="22"/>
      <c r="B118" s="26" t="s">
        <v>26</v>
      </c>
      <c r="C118" s="49"/>
      <c r="D118" s="49"/>
      <c r="E118" s="49"/>
      <c r="F118" s="49"/>
      <c r="G118" s="49"/>
      <c r="H118" s="50"/>
      <c r="I118" s="50"/>
      <c r="J118" s="50">
        <f t="shared" si="10"/>
        <v>0</v>
      </c>
    </row>
    <row r="119" spans="1:10" ht="15" customHeight="1" x14ac:dyDescent="0.25">
      <c r="A119" s="22"/>
      <c r="B119" s="26" t="s">
        <v>27</v>
      </c>
      <c r="C119" s="49"/>
      <c r="D119" s="49"/>
      <c r="E119" s="49"/>
      <c r="F119" s="49"/>
      <c r="G119" s="49"/>
      <c r="H119" s="50"/>
      <c r="I119" s="50"/>
      <c r="J119" s="50">
        <f t="shared" si="10"/>
        <v>0</v>
      </c>
    </row>
    <row r="120" spans="1:10" ht="15.75" customHeight="1" x14ac:dyDescent="0.25">
      <c r="A120" s="22"/>
      <c r="B120" s="26" t="s">
        <v>28</v>
      </c>
      <c r="C120" s="49"/>
      <c r="D120" s="49"/>
      <c r="E120" s="49"/>
      <c r="F120" s="49"/>
      <c r="G120" s="49"/>
      <c r="H120" s="50"/>
      <c r="I120" s="50"/>
      <c r="J120" s="50">
        <f t="shared" si="10"/>
        <v>0</v>
      </c>
    </row>
    <row r="121" spans="1:10" ht="12.75" customHeight="1" x14ac:dyDescent="0.25">
      <c r="A121" s="22"/>
      <c r="B121" s="26" t="s">
        <v>29</v>
      </c>
      <c r="C121" s="49"/>
      <c r="D121" s="49"/>
      <c r="E121" s="49"/>
      <c r="F121" s="49"/>
      <c r="G121" s="49"/>
      <c r="H121" s="50"/>
      <c r="I121" s="50"/>
      <c r="J121" s="50">
        <f t="shared" si="10"/>
        <v>0</v>
      </c>
    </row>
    <row r="122" spans="1:10" ht="18" customHeight="1" x14ac:dyDescent="0.2">
      <c r="A122" s="27" t="s">
        <v>66</v>
      </c>
      <c r="B122" s="23" t="s">
        <v>67</v>
      </c>
      <c r="C122" s="51">
        <v>5943</v>
      </c>
      <c r="D122" s="51">
        <f>D132</f>
        <v>99</v>
      </c>
      <c r="E122" s="51"/>
      <c r="F122" s="51"/>
      <c r="G122" s="51"/>
      <c r="H122" s="50">
        <f>C122+D122+E122+F122+G122</f>
        <v>6042</v>
      </c>
      <c r="I122" s="54"/>
      <c r="J122" s="50">
        <f t="shared" si="10"/>
        <v>6042</v>
      </c>
    </row>
    <row r="123" spans="1:10" ht="16.5" customHeight="1" x14ac:dyDescent="0.25">
      <c r="A123" s="22"/>
      <c r="B123" s="26" t="s">
        <v>26</v>
      </c>
      <c r="C123" s="51">
        <v>5943</v>
      </c>
      <c r="D123" s="51">
        <f t="shared" ref="D123:D126" si="12">D133</f>
        <v>99</v>
      </c>
      <c r="E123" s="49"/>
      <c r="F123" s="49"/>
      <c r="G123" s="49"/>
      <c r="H123" s="50">
        <f t="shared" ref="H123:H126" si="13">C123+D123+E123+F123+G123</f>
        <v>6042</v>
      </c>
      <c r="I123" s="50"/>
      <c r="J123" s="50">
        <f t="shared" si="10"/>
        <v>6042</v>
      </c>
    </row>
    <row r="124" spans="1:10" ht="15" customHeight="1" x14ac:dyDescent="0.25">
      <c r="A124" s="22"/>
      <c r="B124" s="26" t="s">
        <v>27</v>
      </c>
      <c r="C124" s="51">
        <f t="shared" ref="C124:C126" si="14">C129+C134</f>
        <v>6349.09</v>
      </c>
      <c r="D124" s="51">
        <f t="shared" si="12"/>
        <v>95</v>
      </c>
      <c r="E124" s="49"/>
      <c r="F124" s="49"/>
      <c r="G124" s="49"/>
      <c r="H124" s="50">
        <f t="shared" si="13"/>
        <v>6444.09</v>
      </c>
      <c r="I124" s="50"/>
      <c r="J124" s="50">
        <f t="shared" si="10"/>
        <v>6444.09</v>
      </c>
    </row>
    <row r="125" spans="1:10" ht="15.75" customHeight="1" x14ac:dyDescent="0.25">
      <c r="A125" s="22"/>
      <c r="B125" s="26" t="s">
        <v>28</v>
      </c>
      <c r="C125" s="51">
        <f t="shared" si="14"/>
        <v>4757</v>
      </c>
      <c r="D125" s="51">
        <f t="shared" si="12"/>
        <v>95</v>
      </c>
      <c r="E125" s="49"/>
      <c r="F125" s="49"/>
      <c r="G125" s="49"/>
      <c r="H125" s="50">
        <f t="shared" si="13"/>
        <v>4852</v>
      </c>
      <c r="I125" s="50"/>
      <c r="J125" s="50">
        <f t="shared" si="10"/>
        <v>4852</v>
      </c>
    </row>
    <row r="126" spans="1:10" ht="12.75" customHeight="1" x14ac:dyDescent="0.25">
      <c r="A126" s="22"/>
      <c r="B126" s="26" t="s">
        <v>29</v>
      </c>
      <c r="C126" s="51">
        <f t="shared" si="14"/>
        <v>1757</v>
      </c>
      <c r="D126" s="51">
        <f t="shared" si="12"/>
        <v>95</v>
      </c>
      <c r="E126" s="49"/>
      <c r="F126" s="49"/>
      <c r="G126" s="49"/>
      <c r="H126" s="50">
        <f t="shared" si="13"/>
        <v>1852</v>
      </c>
      <c r="I126" s="50"/>
      <c r="J126" s="50">
        <f t="shared" si="10"/>
        <v>1852</v>
      </c>
    </row>
    <row r="127" spans="1:10" ht="18" customHeight="1" x14ac:dyDescent="0.2">
      <c r="A127" s="29" t="s">
        <v>68</v>
      </c>
      <c r="B127" s="23" t="s">
        <v>69</v>
      </c>
      <c r="C127" s="52">
        <v>5943</v>
      </c>
      <c r="D127" s="53"/>
      <c r="E127" s="53"/>
      <c r="F127" s="53"/>
      <c r="G127" s="53"/>
      <c r="H127" s="50">
        <f>C127+D127+E127+F127+G127</f>
        <v>5943</v>
      </c>
      <c r="I127" s="54"/>
      <c r="J127" s="50">
        <f t="shared" si="10"/>
        <v>5943</v>
      </c>
    </row>
    <row r="128" spans="1:10" ht="16.5" customHeight="1" x14ac:dyDescent="0.25">
      <c r="A128" s="22"/>
      <c r="B128" s="26" t="s">
        <v>26</v>
      </c>
      <c r="C128" s="49">
        <v>5943</v>
      </c>
      <c r="D128" s="49"/>
      <c r="E128" s="49"/>
      <c r="F128" s="49"/>
      <c r="G128" s="49"/>
      <c r="H128" s="50"/>
      <c r="I128" s="50"/>
      <c r="J128" s="50">
        <f t="shared" si="10"/>
        <v>0</v>
      </c>
    </row>
    <row r="129" spans="1:10" ht="15" customHeight="1" x14ac:dyDescent="0.25">
      <c r="A129" s="22"/>
      <c r="B129" s="26" t="s">
        <v>27</v>
      </c>
      <c r="C129" s="49">
        <v>6349.09</v>
      </c>
      <c r="D129" s="49"/>
      <c r="E129" s="49"/>
      <c r="F129" s="49"/>
      <c r="G129" s="49"/>
      <c r="H129" s="50"/>
      <c r="I129" s="50"/>
      <c r="J129" s="50">
        <f t="shared" si="10"/>
        <v>0</v>
      </c>
    </row>
    <row r="130" spans="1:10" ht="15.75" customHeight="1" x14ac:dyDescent="0.25">
      <c r="A130" s="22"/>
      <c r="B130" s="26" t="s">
        <v>28</v>
      </c>
      <c r="C130" s="49">
        <v>4757</v>
      </c>
      <c r="D130" s="49"/>
      <c r="E130" s="49"/>
      <c r="F130" s="49"/>
      <c r="G130" s="49"/>
      <c r="H130" s="50"/>
      <c r="I130" s="50"/>
      <c r="J130" s="50">
        <f t="shared" si="10"/>
        <v>0</v>
      </c>
    </row>
    <row r="131" spans="1:10" ht="12.75" customHeight="1" x14ac:dyDescent="0.25">
      <c r="A131" s="22"/>
      <c r="B131" s="26" t="s">
        <v>29</v>
      </c>
      <c r="C131" s="49">
        <v>1757</v>
      </c>
      <c r="D131" s="49"/>
      <c r="E131" s="49"/>
      <c r="F131" s="49"/>
      <c r="G131" s="49"/>
      <c r="H131" s="50"/>
      <c r="I131" s="50"/>
      <c r="J131" s="50">
        <f t="shared" si="10"/>
        <v>0</v>
      </c>
    </row>
    <row r="132" spans="1:10" ht="18" customHeight="1" x14ac:dyDescent="0.2">
      <c r="A132" s="29" t="s">
        <v>70</v>
      </c>
      <c r="B132" s="23" t="s">
        <v>71</v>
      </c>
      <c r="C132" s="52"/>
      <c r="D132" s="50">
        <v>99</v>
      </c>
      <c r="E132" s="53"/>
      <c r="F132" s="53"/>
      <c r="G132" s="50"/>
      <c r="H132" s="50">
        <f>C132+D132+E132+F132+G132</f>
        <v>99</v>
      </c>
      <c r="I132" s="54"/>
      <c r="J132" s="50">
        <f t="shared" si="10"/>
        <v>99</v>
      </c>
    </row>
    <row r="133" spans="1:10" ht="16.5" customHeight="1" x14ac:dyDescent="0.25">
      <c r="A133" s="22"/>
      <c r="B133" s="26" t="s">
        <v>26</v>
      </c>
      <c r="C133" s="49"/>
      <c r="D133" s="49">
        <v>99</v>
      </c>
      <c r="E133" s="49"/>
      <c r="F133" s="49"/>
      <c r="G133" s="49"/>
      <c r="H133" s="50">
        <f t="shared" ref="H133:H146" si="15">C133+D133+E133+F133+G133</f>
        <v>99</v>
      </c>
      <c r="I133" s="50"/>
      <c r="J133" s="50">
        <f t="shared" si="10"/>
        <v>99</v>
      </c>
    </row>
    <row r="134" spans="1:10" ht="15" customHeight="1" x14ac:dyDescent="0.25">
      <c r="A134" s="22"/>
      <c r="B134" s="26" t="s">
        <v>27</v>
      </c>
      <c r="C134" s="49"/>
      <c r="D134" s="49">
        <v>95</v>
      </c>
      <c r="E134" s="49"/>
      <c r="F134" s="49"/>
      <c r="G134" s="49"/>
      <c r="H134" s="50">
        <f t="shared" si="15"/>
        <v>95</v>
      </c>
      <c r="I134" s="50"/>
      <c r="J134" s="50">
        <f t="shared" si="10"/>
        <v>95</v>
      </c>
    </row>
    <row r="135" spans="1:10" ht="15.75" customHeight="1" x14ac:dyDescent="0.25">
      <c r="A135" s="22"/>
      <c r="B135" s="26" t="s">
        <v>28</v>
      </c>
      <c r="C135" s="49"/>
      <c r="D135" s="49">
        <v>95</v>
      </c>
      <c r="E135" s="49"/>
      <c r="F135" s="49"/>
      <c r="G135" s="49"/>
      <c r="H135" s="50">
        <f t="shared" si="15"/>
        <v>95</v>
      </c>
      <c r="I135" s="50"/>
      <c r="J135" s="50">
        <f t="shared" si="10"/>
        <v>95</v>
      </c>
    </row>
    <row r="136" spans="1:10" ht="12.75" customHeight="1" x14ac:dyDescent="0.25">
      <c r="A136" s="22"/>
      <c r="B136" s="26" t="s">
        <v>29</v>
      </c>
      <c r="C136" s="49"/>
      <c r="D136" s="49">
        <v>95</v>
      </c>
      <c r="E136" s="49"/>
      <c r="F136" s="49"/>
      <c r="G136" s="49"/>
      <c r="H136" s="50">
        <f t="shared" si="15"/>
        <v>95</v>
      </c>
      <c r="I136" s="50"/>
      <c r="J136" s="50">
        <f t="shared" si="10"/>
        <v>95</v>
      </c>
    </row>
    <row r="137" spans="1:10" ht="18" customHeight="1" x14ac:dyDescent="0.2">
      <c r="A137" s="27" t="s">
        <v>72</v>
      </c>
      <c r="B137" s="23" t="s">
        <v>73</v>
      </c>
      <c r="C137" s="52">
        <v>560.70000000000005</v>
      </c>
      <c r="D137" s="50"/>
      <c r="E137" s="53"/>
      <c r="F137" s="53"/>
      <c r="G137" s="50"/>
      <c r="H137" s="50">
        <f t="shared" si="15"/>
        <v>560.70000000000005</v>
      </c>
      <c r="I137" s="54"/>
      <c r="J137" s="50">
        <f t="shared" si="10"/>
        <v>560.70000000000005</v>
      </c>
    </row>
    <row r="138" spans="1:10" ht="16.5" customHeight="1" x14ac:dyDescent="0.25">
      <c r="A138" s="22"/>
      <c r="B138" s="26" t="s">
        <v>26</v>
      </c>
      <c r="C138" s="49">
        <v>560.70000000000005</v>
      </c>
      <c r="D138" s="49"/>
      <c r="E138" s="49"/>
      <c r="F138" s="49"/>
      <c r="G138" s="49"/>
      <c r="H138" s="50">
        <f t="shared" si="15"/>
        <v>560.70000000000005</v>
      </c>
      <c r="I138" s="50"/>
      <c r="J138" s="50">
        <f t="shared" si="10"/>
        <v>560.70000000000005</v>
      </c>
    </row>
    <row r="139" spans="1:10" ht="15" customHeight="1" x14ac:dyDescent="0.25">
      <c r="A139" s="22"/>
      <c r="B139" s="26" t="s">
        <v>27</v>
      </c>
      <c r="C139" s="49"/>
      <c r="D139" s="49"/>
      <c r="E139" s="49"/>
      <c r="F139" s="49"/>
      <c r="G139" s="49"/>
      <c r="H139" s="50">
        <f t="shared" si="15"/>
        <v>0</v>
      </c>
      <c r="I139" s="50"/>
      <c r="J139" s="50">
        <f t="shared" si="10"/>
        <v>0</v>
      </c>
    </row>
    <row r="140" spans="1:10" ht="15.75" customHeight="1" x14ac:dyDescent="0.25">
      <c r="A140" s="22"/>
      <c r="B140" s="26" t="s">
        <v>28</v>
      </c>
      <c r="C140" s="49"/>
      <c r="D140" s="49"/>
      <c r="E140" s="49"/>
      <c r="F140" s="49"/>
      <c r="G140" s="49"/>
      <c r="H140" s="50">
        <f t="shared" si="15"/>
        <v>0</v>
      </c>
      <c r="I140" s="50"/>
      <c r="J140" s="50">
        <f t="shared" si="10"/>
        <v>0</v>
      </c>
    </row>
    <row r="141" spans="1:10" ht="12.75" customHeight="1" x14ac:dyDescent="0.25">
      <c r="A141" s="22"/>
      <c r="B141" s="26" t="s">
        <v>29</v>
      </c>
      <c r="C141" s="49"/>
      <c r="D141" s="49"/>
      <c r="E141" s="49"/>
      <c r="F141" s="49"/>
      <c r="G141" s="49"/>
      <c r="H141" s="50">
        <f t="shared" si="15"/>
        <v>0</v>
      </c>
      <c r="I141" s="50"/>
      <c r="J141" s="50">
        <f t="shared" si="10"/>
        <v>0</v>
      </c>
    </row>
    <row r="142" spans="1:10" ht="18" customHeight="1" x14ac:dyDescent="0.25">
      <c r="A142" s="22" t="s">
        <v>74</v>
      </c>
      <c r="B142" s="23" t="s">
        <v>75</v>
      </c>
      <c r="C142" s="51">
        <v>24755.14</v>
      </c>
      <c r="D142" s="51">
        <f>D147+D202+D212+D217</f>
        <v>179.89</v>
      </c>
      <c r="E142" s="51">
        <f>E147+E202+E212+E217</f>
        <v>30.2</v>
      </c>
      <c r="F142" s="51">
        <f>F147+F202+F212+F217</f>
        <v>0</v>
      </c>
      <c r="G142" s="51">
        <f>G147+G202+G212+G217</f>
        <v>0</v>
      </c>
      <c r="H142" s="50">
        <f t="shared" si="15"/>
        <v>24965.23</v>
      </c>
      <c r="I142" s="49">
        <f>I147+I202+I212+I217</f>
        <v>0</v>
      </c>
      <c r="J142" s="50">
        <f t="shared" si="10"/>
        <v>24965.23</v>
      </c>
    </row>
    <row r="143" spans="1:10" ht="16.5" customHeight="1" x14ac:dyDescent="0.25">
      <c r="A143" s="22"/>
      <c r="B143" s="26" t="s">
        <v>26</v>
      </c>
      <c r="C143" s="51">
        <v>24755.14</v>
      </c>
      <c r="D143" s="51">
        <f t="shared" ref="C143:E146" si="16">D148+D203+D213+D218</f>
        <v>179.89</v>
      </c>
      <c r="E143" s="51">
        <f t="shared" si="16"/>
        <v>30.2</v>
      </c>
      <c r="F143" s="49"/>
      <c r="G143" s="49"/>
      <c r="H143" s="50">
        <f t="shared" si="15"/>
        <v>24965.23</v>
      </c>
      <c r="I143" s="50"/>
      <c r="J143" s="50">
        <f t="shared" si="10"/>
        <v>24965.23</v>
      </c>
    </row>
    <row r="144" spans="1:10" ht="15" customHeight="1" x14ac:dyDescent="0.25">
      <c r="A144" s="22"/>
      <c r="B144" s="26" t="s">
        <v>27</v>
      </c>
      <c r="C144" s="51">
        <f t="shared" si="16"/>
        <v>14425.09</v>
      </c>
      <c r="D144" s="51">
        <f t="shared" si="16"/>
        <v>95</v>
      </c>
      <c r="E144" s="51">
        <f t="shared" si="16"/>
        <v>0</v>
      </c>
      <c r="F144" s="49"/>
      <c r="G144" s="49"/>
      <c r="H144" s="50">
        <f t="shared" si="15"/>
        <v>14520.09</v>
      </c>
      <c r="I144" s="50"/>
      <c r="J144" s="50">
        <f t="shared" si="10"/>
        <v>14520.09</v>
      </c>
    </row>
    <row r="145" spans="1:10" ht="15.75" customHeight="1" x14ac:dyDescent="0.25">
      <c r="A145" s="22"/>
      <c r="B145" s="26" t="s">
        <v>28</v>
      </c>
      <c r="C145" s="51">
        <f t="shared" si="16"/>
        <v>12753</v>
      </c>
      <c r="D145" s="51">
        <f t="shared" si="16"/>
        <v>95</v>
      </c>
      <c r="E145" s="51">
        <f t="shared" si="16"/>
        <v>0</v>
      </c>
      <c r="F145" s="49"/>
      <c r="G145" s="49"/>
      <c r="H145" s="50">
        <f t="shared" si="15"/>
        <v>12848</v>
      </c>
      <c r="I145" s="50"/>
      <c r="J145" s="50">
        <f t="shared" si="10"/>
        <v>12848</v>
      </c>
    </row>
    <row r="146" spans="1:10" ht="12.75" customHeight="1" x14ac:dyDescent="0.25">
      <c r="A146" s="22"/>
      <c r="B146" s="26" t="s">
        <v>29</v>
      </c>
      <c r="C146" s="51">
        <v>9465</v>
      </c>
      <c r="D146" s="51">
        <f t="shared" si="16"/>
        <v>95</v>
      </c>
      <c r="E146" s="51">
        <f t="shared" si="16"/>
        <v>0</v>
      </c>
      <c r="F146" s="49"/>
      <c r="G146" s="49"/>
      <c r="H146" s="50">
        <f t="shared" si="15"/>
        <v>9560</v>
      </c>
      <c r="I146" s="50"/>
      <c r="J146" s="50">
        <f t="shared" si="10"/>
        <v>9560</v>
      </c>
    </row>
    <row r="147" spans="1:10" ht="18" customHeight="1" x14ac:dyDescent="0.2">
      <c r="A147" s="2" t="s">
        <v>76</v>
      </c>
      <c r="B147" s="23" t="s">
        <v>77</v>
      </c>
      <c r="C147" s="51">
        <v>9567.2900000000009</v>
      </c>
      <c r="D147" s="51">
        <f>D152+D157+D162+D167+D172+D177+D182+D187+D192+D197</f>
        <v>176.69</v>
      </c>
      <c r="E147" s="51">
        <f>E152+E157+E162+E167+E172+E177+E182+E187+E192+E197</f>
        <v>30.2</v>
      </c>
      <c r="F147" s="53"/>
      <c r="G147" s="51"/>
      <c r="H147" s="50">
        <f>C147+D147+E147+F147+G147</f>
        <v>9774.1800000000021</v>
      </c>
      <c r="I147" s="52"/>
      <c r="J147" s="50">
        <f t="shared" si="10"/>
        <v>9774.1800000000021</v>
      </c>
    </row>
    <row r="148" spans="1:10" ht="16.5" customHeight="1" x14ac:dyDescent="0.25">
      <c r="A148" s="22"/>
      <c r="B148" s="26" t="s">
        <v>26</v>
      </c>
      <c r="C148" s="51">
        <v>9567.2900000000009</v>
      </c>
      <c r="D148" s="51">
        <f t="shared" ref="C148:E151" si="17">D153+D158+D163+D168+D173+D178+D183+D188+D193+D198</f>
        <v>176.69</v>
      </c>
      <c r="E148" s="51">
        <f t="shared" si="17"/>
        <v>30.2</v>
      </c>
      <c r="F148" s="49"/>
      <c r="G148" s="49"/>
      <c r="H148" s="50"/>
      <c r="I148" s="50"/>
      <c r="J148" s="50">
        <f t="shared" si="10"/>
        <v>0</v>
      </c>
    </row>
    <row r="149" spans="1:10" ht="15" customHeight="1" x14ac:dyDescent="0.25">
      <c r="A149" s="22"/>
      <c r="B149" s="26" t="s">
        <v>27</v>
      </c>
      <c r="C149" s="51">
        <v>8804.09</v>
      </c>
      <c r="D149" s="51">
        <f t="shared" si="17"/>
        <v>95</v>
      </c>
      <c r="E149" s="51">
        <f t="shared" si="17"/>
        <v>0</v>
      </c>
      <c r="F149" s="49"/>
      <c r="G149" s="49"/>
      <c r="H149" s="50"/>
      <c r="I149" s="50"/>
      <c r="J149" s="50">
        <f t="shared" si="10"/>
        <v>0</v>
      </c>
    </row>
    <row r="150" spans="1:10" ht="15.75" customHeight="1" x14ac:dyDescent="0.25">
      <c r="A150" s="22"/>
      <c r="B150" s="26" t="s">
        <v>28</v>
      </c>
      <c r="C150" s="51">
        <f t="shared" si="17"/>
        <v>8165</v>
      </c>
      <c r="D150" s="51">
        <f t="shared" si="17"/>
        <v>95</v>
      </c>
      <c r="E150" s="51">
        <f t="shared" si="17"/>
        <v>0</v>
      </c>
      <c r="F150" s="49"/>
      <c r="G150" s="49"/>
      <c r="H150" s="50"/>
      <c r="I150" s="50"/>
      <c r="J150" s="50">
        <f t="shared" si="10"/>
        <v>0</v>
      </c>
    </row>
    <row r="151" spans="1:10" ht="21" customHeight="1" x14ac:dyDescent="0.25">
      <c r="A151" s="22"/>
      <c r="B151" s="26" t="s">
        <v>29</v>
      </c>
      <c r="C151" s="51">
        <f t="shared" si="17"/>
        <v>7903</v>
      </c>
      <c r="D151" s="51">
        <f t="shared" si="17"/>
        <v>95</v>
      </c>
      <c r="E151" s="51">
        <f t="shared" si="17"/>
        <v>0</v>
      </c>
      <c r="F151" s="49"/>
      <c r="G151" s="49"/>
      <c r="H151" s="50"/>
      <c r="I151" s="50"/>
      <c r="J151" s="50">
        <f t="shared" si="10"/>
        <v>0</v>
      </c>
    </row>
    <row r="152" spans="1:10" ht="18" customHeight="1" x14ac:dyDescent="0.2">
      <c r="A152" s="32" t="s">
        <v>78</v>
      </c>
      <c r="B152" s="23" t="s">
        <v>79</v>
      </c>
      <c r="C152" s="52">
        <v>3373.4</v>
      </c>
      <c r="D152" s="52">
        <v>113.06</v>
      </c>
      <c r="E152" s="52"/>
      <c r="F152" s="53"/>
      <c r="G152" s="52"/>
      <c r="H152" s="50">
        <f>C152+D152+E152+F152+G152</f>
        <v>3486.46</v>
      </c>
      <c r="I152" s="54"/>
      <c r="J152" s="50">
        <f t="shared" si="10"/>
        <v>3486.46</v>
      </c>
    </row>
    <row r="153" spans="1:10" ht="16.5" customHeight="1" x14ac:dyDescent="0.25">
      <c r="A153" s="22"/>
      <c r="B153" s="26" t="s">
        <v>26</v>
      </c>
      <c r="C153" s="49">
        <v>3373.4</v>
      </c>
      <c r="D153" s="52">
        <v>113.06</v>
      </c>
      <c r="E153" s="52"/>
      <c r="F153" s="49"/>
      <c r="G153" s="49"/>
      <c r="H153" s="50">
        <f t="shared" ref="H153:H161" si="18">C153+D153+E153+F153+G153</f>
        <v>3486.46</v>
      </c>
      <c r="I153" s="50"/>
      <c r="J153" s="50">
        <f t="shared" si="10"/>
        <v>3486.46</v>
      </c>
    </row>
    <row r="154" spans="1:10" ht="15" customHeight="1" x14ac:dyDescent="0.25">
      <c r="A154" s="22"/>
      <c r="B154" s="26" t="s">
        <v>27</v>
      </c>
      <c r="C154" s="49">
        <v>3380</v>
      </c>
      <c r="D154" s="49">
        <v>95</v>
      </c>
      <c r="E154" s="49"/>
      <c r="F154" s="49"/>
      <c r="G154" s="49"/>
      <c r="H154" s="50">
        <f t="shared" si="18"/>
        <v>3475</v>
      </c>
      <c r="I154" s="50"/>
      <c r="J154" s="50">
        <f t="shared" si="10"/>
        <v>3475</v>
      </c>
    </row>
    <row r="155" spans="1:10" ht="15.75" customHeight="1" x14ac:dyDescent="0.25">
      <c r="A155" s="22"/>
      <c r="B155" s="26" t="s">
        <v>28</v>
      </c>
      <c r="C155" s="49">
        <v>3543</v>
      </c>
      <c r="D155" s="49">
        <v>95</v>
      </c>
      <c r="E155" s="49"/>
      <c r="F155" s="49"/>
      <c r="G155" s="49"/>
      <c r="H155" s="50">
        <f t="shared" si="18"/>
        <v>3638</v>
      </c>
      <c r="I155" s="50"/>
      <c r="J155" s="50">
        <f t="shared" si="10"/>
        <v>3638</v>
      </c>
    </row>
    <row r="156" spans="1:10" ht="12.75" customHeight="1" x14ac:dyDescent="0.25">
      <c r="A156" s="22"/>
      <c r="B156" s="26" t="s">
        <v>29</v>
      </c>
      <c r="C156" s="49">
        <v>3270</v>
      </c>
      <c r="D156" s="49">
        <v>95</v>
      </c>
      <c r="E156" s="49"/>
      <c r="F156" s="49"/>
      <c r="G156" s="49"/>
      <c r="H156" s="50">
        <f t="shared" si="18"/>
        <v>3365</v>
      </c>
      <c r="I156" s="50"/>
      <c r="J156" s="50">
        <f t="shared" ref="J156:J219" si="19">H156-I156</f>
        <v>3365</v>
      </c>
    </row>
    <row r="157" spans="1:10" ht="18" customHeight="1" x14ac:dyDescent="0.2">
      <c r="A157" s="32" t="s">
        <v>80</v>
      </c>
      <c r="B157" s="23" t="s">
        <v>81</v>
      </c>
      <c r="C157" s="52">
        <v>2457.4899999999998</v>
      </c>
      <c r="D157" s="52">
        <v>63.63</v>
      </c>
      <c r="E157" s="52">
        <v>30.2</v>
      </c>
      <c r="F157" s="53"/>
      <c r="G157" s="52"/>
      <c r="H157" s="50">
        <f t="shared" si="18"/>
        <v>2551.3199999999997</v>
      </c>
      <c r="I157" s="54"/>
      <c r="J157" s="50">
        <f t="shared" si="19"/>
        <v>2551.3199999999997</v>
      </c>
    </row>
    <row r="158" spans="1:10" ht="16.5" customHeight="1" x14ac:dyDescent="0.25">
      <c r="A158" s="22"/>
      <c r="B158" s="26" t="s">
        <v>26</v>
      </c>
      <c r="C158" s="49">
        <v>2457.4899999999998</v>
      </c>
      <c r="D158" s="52">
        <v>63.63</v>
      </c>
      <c r="E158" s="52">
        <v>30.2</v>
      </c>
      <c r="F158" s="49"/>
      <c r="G158" s="49"/>
      <c r="H158" s="50">
        <f t="shared" si="18"/>
        <v>2551.3199999999997</v>
      </c>
      <c r="I158" s="50"/>
      <c r="J158" s="50">
        <f t="shared" si="19"/>
        <v>2551.3199999999997</v>
      </c>
    </row>
    <row r="159" spans="1:10" ht="15" customHeight="1" x14ac:dyDescent="0.25">
      <c r="A159" s="22"/>
      <c r="B159" s="26" t="s">
        <v>27</v>
      </c>
      <c r="C159" s="49">
        <v>2587</v>
      </c>
      <c r="D159" s="49"/>
      <c r="E159" s="49"/>
      <c r="F159" s="49"/>
      <c r="G159" s="49"/>
      <c r="H159" s="50">
        <f t="shared" si="18"/>
        <v>2587</v>
      </c>
      <c r="I159" s="50"/>
      <c r="J159" s="50">
        <f t="shared" si="19"/>
        <v>2587</v>
      </c>
    </row>
    <row r="160" spans="1:10" ht="15.75" customHeight="1" x14ac:dyDescent="0.25">
      <c r="A160" s="22"/>
      <c r="B160" s="26" t="s">
        <v>28</v>
      </c>
      <c r="C160" s="49">
        <v>2377</v>
      </c>
      <c r="D160" s="49"/>
      <c r="E160" s="49"/>
      <c r="F160" s="49"/>
      <c r="G160" s="49"/>
      <c r="H160" s="50">
        <f t="shared" si="18"/>
        <v>2377</v>
      </c>
      <c r="I160" s="50"/>
      <c r="J160" s="50">
        <f t="shared" si="19"/>
        <v>2377</v>
      </c>
    </row>
    <row r="161" spans="1:10" ht="12.75" customHeight="1" x14ac:dyDescent="0.25">
      <c r="A161" s="22"/>
      <c r="B161" s="26" t="s">
        <v>29</v>
      </c>
      <c r="C161" s="49">
        <v>2388</v>
      </c>
      <c r="D161" s="49"/>
      <c r="E161" s="49"/>
      <c r="F161" s="49"/>
      <c r="G161" s="49"/>
      <c r="H161" s="50">
        <f t="shared" si="18"/>
        <v>2388</v>
      </c>
      <c r="I161" s="50"/>
      <c r="J161" s="50">
        <f t="shared" si="19"/>
        <v>2388</v>
      </c>
    </row>
    <row r="162" spans="1:10" ht="18" customHeight="1" x14ac:dyDescent="0.2">
      <c r="A162" s="29" t="s">
        <v>82</v>
      </c>
      <c r="B162" s="23" t="s">
        <v>83</v>
      </c>
      <c r="C162" s="52"/>
      <c r="D162" s="52"/>
      <c r="E162" s="52"/>
      <c r="F162" s="53"/>
      <c r="G162" s="53"/>
      <c r="H162" s="50">
        <f>C162+D162+E162+F162+G162</f>
        <v>0</v>
      </c>
      <c r="I162" s="54"/>
      <c r="J162" s="50">
        <f t="shared" si="19"/>
        <v>0</v>
      </c>
    </row>
    <row r="163" spans="1:10" ht="16.5" customHeight="1" x14ac:dyDescent="0.25">
      <c r="A163" s="22"/>
      <c r="B163" s="26" t="s">
        <v>26</v>
      </c>
      <c r="C163" s="49"/>
      <c r="D163" s="49"/>
      <c r="E163" s="49"/>
      <c r="F163" s="49"/>
      <c r="G163" s="49"/>
      <c r="H163" s="50"/>
      <c r="I163" s="50"/>
      <c r="J163" s="50">
        <f t="shared" si="19"/>
        <v>0</v>
      </c>
    </row>
    <row r="164" spans="1:10" ht="15" customHeight="1" x14ac:dyDescent="0.25">
      <c r="A164" s="22"/>
      <c r="B164" s="26" t="s">
        <v>27</v>
      </c>
      <c r="C164" s="49"/>
      <c r="D164" s="49"/>
      <c r="E164" s="49"/>
      <c r="F164" s="49"/>
      <c r="G164" s="49"/>
      <c r="H164" s="50"/>
      <c r="I164" s="50"/>
      <c r="J164" s="50">
        <f t="shared" si="19"/>
        <v>0</v>
      </c>
    </row>
    <row r="165" spans="1:10" ht="15.75" customHeight="1" x14ac:dyDescent="0.25">
      <c r="A165" s="22"/>
      <c r="B165" s="26" t="s">
        <v>28</v>
      </c>
      <c r="C165" s="49"/>
      <c r="D165" s="49"/>
      <c r="E165" s="49"/>
      <c r="F165" s="49"/>
      <c r="G165" s="49"/>
      <c r="H165" s="50"/>
      <c r="I165" s="50"/>
      <c r="J165" s="50">
        <f t="shared" si="19"/>
        <v>0</v>
      </c>
    </row>
    <row r="166" spans="1:10" ht="12.75" customHeight="1" x14ac:dyDescent="0.25">
      <c r="A166" s="22"/>
      <c r="B166" s="26" t="s">
        <v>29</v>
      </c>
      <c r="C166" s="49"/>
      <c r="D166" s="49"/>
      <c r="E166" s="49"/>
      <c r="F166" s="49"/>
      <c r="G166" s="49"/>
      <c r="H166" s="50"/>
      <c r="I166" s="50"/>
      <c r="J166" s="50">
        <f t="shared" si="19"/>
        <v>0</v>
      </c>
    </row>
    <row r="167" spans="1:10" ht="18" customHeight="1" x14ac:dyDescent="0.2">
      <c r="A167" s="32" t="s">
        <v>84</v>
      </c>
      <c r="B167" s="23" t="s">
        <v>85</v>
      </c>
      <c r="C167" s="52"/>
      <c r="D167" s="53"/>
      <c r="E167" s="53"/>
      <c r="F167" s="53"/>
      <c r="G167" s="53"/>
      <c r="H167" s="50">
        <f>C167+D167+E167+F167+G167</f>
        <v>0</v>
      </c>
      <c r="I167" s="54"/>
      <c r="J167" s="50">
        <f t="shared" si="19"/>
        <v>0</v>
      </c>
    </row>
    <row r="168" spans="1:10" ht="16.5" customHeight="1" x14ac:dyDescent="0.25">
      <c r="A168" s="22"/>
      <c r="B168" s="26" t="s">
        <v>26</v>
      </c>
      <c r="C168" s="49"/>
      <c r="D168" s="49"/>
      <c r="E168" s="49"/>
      <c r="F168" s="49"/>
      <c r="G168" s="49"/>
      <c r="H168" s="50"/>
      <c r="I168" s="50"/>
      <c r="J168" s="50">
        <f t="shared" si="19"/>
        <v>0</v>
      </c>
    </row>
    <row r="169" spans="1:10" ht="15" customHeight="1" x14ac:dyDescent="0.25">
      <c r="A169" s="22"/>
      <c r="B169" s="26" t="s">
        <v>27</v>
      </c>
      <c r="C169" s="49"/>
      <c r="D169" s="49"/>
      <c r="E169" s="49"/>
      <c r="F169" s="49"/>
      <c r="G169" s="49"/>
      <c r="H169" s="50"/>
      <c r="I169" s="50"/>
      <c r="J169" s="50">
        <f t="shared" si="19"/>
        <v>0</v>
      </c>
    </row>
    <row r="170" spans="1:10" ht="15.75" customHeight="1" x14ac:dyDescent="0.25">
      <c r="A170" s="22"/>
      <c r="B170" s="26" t="s">
        <v>28</v>
      </c>
      <c r="C170" s="49"/>
      <c r="D170" s="49"/>
      <c r="E170" s="49"/>
      <c r="F170" s="49"/>
      <c r="G170" s="49"/>
      <c r="H170" s="50"/>
      <c r="I170" s="50"/>
      <c r="J170" s="50">
        <f t="shared" si="19"/>
        <v>0</v>
      </c>
    </row>
    <row r="171" spans="1:10" ht="12.75" customHeight="1" x14ac:dyDescent="0.25">
      <c r="A171" s="22"/>
      <c r="B171" s="26" t="s">
        <v>29</v>
      </c>
      <c r="C171" s="49"/>
      <c r="D171" s="49"/>
      <c r="E171" s="49"/>
      <c r="F171" s="49"/>
      <c r="G171" s="49"/>
      <c r="H171" s="50"/>
      <c r="I171" s="50"/>
      <c r="J171" s="50">
        <f t="shared" si="19"/>
        <v>0</v>
      </c>
    </row>
    <row r="172" spans="1:10" ht="18" customHeight="1" x14ac:dyDescent="0.2">
      <c r="A172" s="29" t="s">
        <v>86</v>
      </c>
      <c r="B172" s="23" t="s">
        <v>87</v>
      </c>
      <c r="C172" s="52"/>
      <c r="D172" s="53"/>
      <c r="E172" s="53"/>
      <c r="F172" s="53"/>
      <c r="G172" s="53"/>
      <c r="H172" s="50">
        <f>C172+D172+E172+F172+G172</f>
        <v>0</v>
      </c>
      <c r="I172" s="54"/>
      <c r="J172" s="50">
        <f t="shared" si="19"/>
        <v>0</v>
      </c>
    </row>
    <row r="173" spans="1:10" ht="16.5" customHeight="1" x14ac:dyDescent="0.25">
      <c r="A173" s="22"/>
      <c r="B173" s="26" t="s">
        <v>26</v>
      </c>
      <c r="C173" s="49"/>
      <c r="D173" s="49"/>
      <c r="E173" s="49"/>
      <c r="F173" s="49"/>
      <c r="G173" s="49"/>
      <c r="H173" s="50"/>
      <c r="I173" s="50"/>
      <c r="J173" s="50">
        <f t="shared" si="19"/>
        <v>0</v>
      </c>
    </row>
    <row r="174" spans="1:10" ht="15" customHeight="1" x14ac:dyDescent="0.25">
      <c r="A174" s="22"/>
      <c r="B174" s="26" t="s">
        <v>27</v>
      </c>
      <c r="C174" s="49"/>
      <c r="D174" s="49"/>
      <c r="E174" s="49"/>
      <c r="F174" s="49"/>
      <c r="G174" s="49"/>
      <c r="H174" s="50"/>
      <c r="I174" s="50"/>
      <c r="J174" s="50">
        <f t="shared" si="19"/>
        <v>0</v>
      </c>
    </row>
    <row r="175" spans="1:10" ht="15.75" customHeight="1" x14ac:dyDescent="0.25">
      <c r="A175" s="22"/>
      <c r="B175" s="26" t="s">
        <v>28</v>
      </c>
      <c r="C175" s="49"/>
      <c r="D175" s="49"/>
      <c r="E175" s="49"/>
      <c r="F175" s="49"/>
      <c r="G175" s="49"/>
      <c r="H175" s="50"/>
      <c r="I175" s="50"/>
      <c r="J175" s="50">
        <f t="shared" si="19"/>
        <v>0</v>
      </c>
    </row>
    <row r="176" spans="1:10" ht="12.75" customHeight="1" x14ac:dyDescent="0.25">
      <c r="A176" s="22"/>
      <c r="B176" s="26" t="s">
        <v>29</v>
      </c>
      <c r="C176" s="49"/>
      <c r="D176" s="49"/>
      <c r="E176" s="49"/>
      <c r="F176" s="49"/>
      <c r="G176" s="49"/>
      <c r="H176" s="50"/>
      <c r="I176" s="50"/>
      <c r="J176" s="50">
        <f t="shared" si="19"/>
        <v>0</v>
      </c>
    </row>
    <row r="177" spans="1:10" ht="18" customHeight="1" x14ac:dyDescent="0.2">
      <c r="A177" s="32" t="s">
        <v>88</v>
      </c>
      <c r="B177" s="23" t="s">
        <v>89</v>
      </c>
      <c r="C177" s="52">
        <v>99</v>
      </c>
      <c r="D177" s="52"/>
      <c r="E177" s="52"/>
      <c r="F177" s="53"/>
      <c r="G177" s="53"/>
      <c r="H177" s="50">
        <f>C177+D177+E177+F177+G177</f>
        <v>99</v>
      </c>
      <c r="I177" s="52"/>
      <c r="J177" s="50">
        <f t="shared" si="19"/>
        <v>99</v>
      </c>
    </row>
    <row r="178" spans="1:10" ht="16.5" customHeight="1" x14ac:dyDescent="0.25">
      <c r="A178" s="22"/>
      <c r="B178" s="26" t="s">
        <v>26</v>
      </c>
      <c r="C178" s="52">
        <v>99</v>
      </c>
      <c r="D178" s="49"/>
      <c r="E178" s="49"/>
      <c r="F178" s="49"/>
      <c r="G178" s="49"/>
      <c r="H178" s="50"/>
      <c r="I178" s="50"/>
      <c r="J178" s="50">
        <f t="shared" si="19"/>
        <v>0</v>
      </c>
    </row>
    <row r="179" spans="1:10" ht="15" customHeight="1" x14ac:dyDescent="0.25">
      <c r="A179" s="22"/>
      <c r="B179" s="26" t="s">
        <v>27</v>
      </c>
      <c r="C179" s="52">
        <v>95</v>
      </c>
      <c r="D179" s="49"/>
      <c r="E179" s="49"/>
      <c r="F179" s="49"/>
      <c r="G179" s="49"/>
      <c r="H179" s="50"/>
      <c r="I179" s="50"/>
      <c r="J179" s="50">
        <f t="shared" si="19"/>
        <v>0</v>
      </c>
    </row>
    <row r="180" spans="1:10" ht="15.75" customHeight="1" x14ac:dyDescent="0.25">
      <c r="A180" s="22"/>
      <c r="B180" s="26" t="s">
        <v>28</v>
      </c>
      <c r="C180" s="52">
        <v>95</v>
      </c>
      <c r="D180" s="49"/>
      <c r="E180" s="49"/>
      <c r="F180" s="49"/>
      <c r="G180" s="49"/>
      <c r="H180" s="50"/>
      <c r="I180" s="50"/>
      <c r="J180" s="50">
        <f t="shared" si="19"/>
        <v>0</v>
      </c>
    </row>
    <row r="181" spans="1:10" ht="12.75" customHeight="1" x14ac:dyDescent="0.25">
      <c r="A181" s="22"/>
      <c r="B181" s="26" t="s">
        <v>29</v>
      </c>
      <c r="C181" s="52">
        <v>95</v>
      </c>
      <c r="D181" s="49"/>
      <c r="E181" s="49"/>
      <c r="F181" s="49"/>
      <c r="G181" s="49"/>
      <c r="H181" s="50"/>
      <c r="I181" s="50"/>
      <c r="J181" s="50">
        <f t="shared" si="19"/>
        <v>0</v>
      </c>
    </row>
    <row r="182" spans="1:10" ht="18" customHeight="1" x14ac:dyDescent="0.2">
      <c r="A182" s="29" t="s">
        <v>90</v>
      </c>
      <c r="B182" s="23" t="s">
        <v>91</v>
      </c>
      <c r="C182" s="52">
        <v>79.400000000000006</v>
      </c>
      <c r="D182" s="52"/>
      <c r="E182" s="53"/>
      <c r="F182" s="53"/>
      <c r="G182" s="53"/>
      <c r="H182" s="50">
        <f>C182+D182+E182+F182+G182</f>
        <v>79.400000000000006</v>
      </c>
      <c r="I182" s="54"/>
      <c r="J182" s="50">
        <f t="shared" si="19"/>
        <v>79.400000000000006</v>
      </c>
    </row>
    <row r="183" spans="1:10" ht="16.5" customHeight="1" x14ac:dyDescent="0.25">
      <c r="A183" s="22"/>
      <c r="B183" s="26" t="s">
        <v>26</v>
      </c>
      <c r="C183" s="49">
        <v>79.400000000000006</v>
      </c>
      <c r="D183" s="49"/>
      <c r="E183" s="49"/>
      <c r="F183" s="49"/>
      <c r="G183" s="49"/>
      <c r="H183" s="50">
        <f t="shared" ref="H183:H185" si="20">C183+D183+E183+F183+G183</f>
        <v>79.400000000000006</v>
      </c>
      <c r="I183" s="50"/>
      <c r="J183" s="50">
        <f t="shared" si="19"/>
        <v>79.400000000000006</v>
      </c>
    </row>
    <row r="184" spans="1:10" ht="15" customHeight="1" x14ac:dyDescent="0.25">
      <c r="A184" s="22"/>
      <c r="B184" s="26" t="s">
        <v>27</v>
      </c>
      <c r="C184" s="49"/>
      <c r="D184" s="49"/>
      <c r="E184" s="49"/>
      <c r="F184" s="49"/>
      <c r="G184" s="49"/>
      <c r="H184" s="50">
        <f t="shared" si="20"/>
        <v>0</v>
      </c>
      <c r="I184" s="50"/>
      <c r="J184" s="50">
        <f t="shared" si="19"/>
        <v>0</v>
      </c>
    </row>
    <row r="185" spans="1:10" ht="15.75" customHeight="1" x14ac:dyDescent="0.25">
      <c r="A185" s="22"/>
      <c r="B185" s="26" t="s">
        <v>28</v>
      </c>
      <c r="C185" s="49"/>
      <c r="D185" s="49"/>
      <c r="E185" s="49"/>
      <c r="F185" s="49"/>
      <c r="G185" s="49"/>
      <c r="H185" s="50">
        <f t="shared" si="20"/>
        <v>0</v>
      </c>
      <c r="I185" s="50"/>
      <c r="J185" s="50">
        <f t="shared" si="19"/>
        <v>0</v>
      </c>
    </row>
    <row r="186" spans="1:10" ht="12.75" customHeight="1" x14ac:dyDescent="0.25">
      <c r="A186" s="22"/>
      <c r="B186" s="26" t="s">
        <v>29</v>
      </c>
      <c r="C186" s="49"/>
      <c r="D186" s="49"/>
      <c r="E186" s="49"/>
      <c r="F186" s="49"/>
      <c r="G186" s="49"/>
      <c r="H186" s="50"/>
      <c r="I186" s="50"/>
      <c r="J186" s="50">
        <f t="shared" si="19"/>
        <v>0</v>
      </c>
    </row>
    <row r="187" spans="1:10" ht="24.75" customHeight="1" x14ac:dyDescent="0.2">
      <c r="A187" s="33" t="s">
        <v>92</v>
      </c>
      <c r="B187" s="23" t="s">
        <v>93</v>
      </c>
      <c r="C187" s="52">
        <v>1122</v>
      </c>
      <c r="D187" s="52"/>
      <c r="E187" s="53"/>
      <c r="F187" s="53"/>
      <c r="G187" s="53"/>
      <c r="H187" s="50">
        <f>C187+D187+E187+F187+G187</f>
        <v>1122</v>
      </c>
      <c r="I187" s="54"/>
      <c r="J187" s="50">
        <f t="shared" si="19"/>
        <v>1122</v>
      </c>
    </row>
    <row r="188" spans="1:10" ht="16.5" customHeight="1" x14ac:dyDescent="0.25">
      <c r="A188" s="22"/>
      <c r="B188" s="26" t="s">
        <v>26</v>
      </c>
      <c r="C188" s="49">
        <v>1122</v>
      </c>
      <c r="D188" s="49"/>
      <c r="E188" s="49"/>
      <c r="F188" s="49"/>
      <c r="G188" s="49"/>
      <c r="H188" s="50"/>
      <c r="I188" s="50"/>
      <c r="J188" s="50">
        <f t="shared" si="19"/>
        <v>0</v>
      </c>
    </row>
    <row r="189" spans="1:10" ht="15" customHeight="1" x14ac:dyDescent="0.25">
      <c r="A189" s="22"/>
      <c r="B189" s="26" t="s">
        <v>27</v>
      </c>
      <c r="C189" s="49"/>
      <c r="D189" s="49"/>
      <c r="E189" s="49"/>
      <c r="F189" s="49"/>
      <c r="G189" s="49"/>
      <c r="H189" s="50"/>
      <c r="I189" s="50"/>
      <c r="J189" s="50">
        <f t="shared" si="19"/>
        <v>0</v>
      </c>
    </row>
    <row r="190" spans="1:10" ht="15.75" customHeight="1" x14ac:dyDescent="0.25">
      <c r="A190" s="22"/>
      <c r="B190" s="26" t="s">
        <v>28</v>
      </c>
      <c r="C190" s="49"/>
      <c r="D190" s="49"/>
      <c r="E190" s="49"/>
      <c r="F190" s="49"/>
      <c r="G190" s="49"/>
      <c r="H190" s="50"/>
      <c r="I190" s="50"/>
      <c r="J190" s="50">
        <f t="shared" si="19"/>
        <v>0</v>
      </c>
    </row>
    <row r="191" spans="1:10" ht="12.75" customHeight="1" x14ac:dyDescent="0.25">
      <c r="A191" s="22"/>
      <c r="B191" s="26" t="s">
        <v>29</v>
      </c>
      <c r="C191" s="49"/>
      <c r="D191" s="49"/>
      <c r="E191" s="49"/>
      <c r="F191" s="49"/>
      <c r="G191" s="49"/>
      <c r="H191" s="50"/>
      <c r="I191" s="50"/>
      <c r="J191" s="50">
        <f t="shared" si="19"/>
        <v>0</v>
      </c>
    </row>
    <row r="192" spans="1:10" ht="18" customHeight="1" x14ac:dyDescent="0.2">
      <c r="A192" s="29" t="s">
        <v>94</v>
      </c>
      <c r="B192" s="23" t="s">
        <v>95</v>
      </c>
      <c r="C192" s="52">
        <v>1728</v>
      </c>
      <c r="D192" s="53"/>
      <c r="E192" s="53"/>
      <c r="F192" s="53"/>
      <c r="G192" s="53"/>
      <c r="H192" s="50">
        <f>C192+D192+E192+F192+G192</f>
        <v>1728</v>
      </c>
      <c r="I192" s="54"/>
      <c r="J192" s="50">
        <f t="shared" si="19"/>
        <v>1728</v>
      </c>
    </row>
    <row r="193" spans="1:10" ht="16.5" customHeight="1" x14ac:dyDescent="0.25">
      <c r="A193" s="22"/>
      <c r="B193" s="26" t="s">
        <v>26</v>
      </c>
      <c r="C193" s="49">
        <v>1728</v>
      </c>
      <c r="D193" s="49"/>
      <c r="E193" s="49"/>
      <c r="F193" s="49"/>
      <c r="G193" s="49"/>
      <c r="H193" s="50"/>
      <c r="I193" s="50"/>
      <c r="J193" s="50">
        <f t="shared" si="19"/>
        <v>0</v>
      </c>
    </row>
    <row r="194" spans="1:10" ht="15" customHeight="1" x14ac:dyDescent="0.25">
      <c r="A194" s="22"/>
      <c r="B194" s="26" t="s">
        <v>27</v>
      </c>
      <c r="C194" s="49">
        <v>1725</v>
      </c>
      <c r="D194" s="49"/>
      <c r="E194" s="49"/>
      <c r="F194" s="49"/>
      <c r="G194" s="49"/>
      <c r="H194" s="50"/>
      <c r="I194" s="50"/>
      <c r="J194" s="50">
        <f t="shared" si="19"/>
        <v>0</v>
      </c>
    </row>
    <row r="195" spans="1:10" ht="15.75" customHeight="1" x14ac:dyDescent="0.25">
      <c r="A195" s="22"/>
      <c r="B195" s="26" t="s">
        <v>28</v>
      </c>
      <c r="C195" s="49">
        <v>1725</v>
      </c>
      <c r="D195" s="49"/>
      <c r="E195" s="49"/>
      <c r="F195" s="49"/>
      <c r="G195" s="49"/>
      <c r="H195" s="50"/>
      <c r="I195" s="50"/>
      <c r="J195" s="50">
        <f t="shared" si="19"/>
        <v>0</v>
      </c>
    </row>
    <row r="196" spans="1:10" ht="12.75" customHeight="1" x14ac:dyDescent="0.25">
      <c r="A196" s="22"/>
      <c r="B196" s="26" t="s">
        <v>29</v>
      </c>
      <c r="C196" s="49">
        <v>1725</v>
      </c>
      <c r="D196" s="49"/>
      <c r="E196" s="49"/>
      <c r="F196" s="49"/>
      <c r="G196" s="49"/>
      <c r="H196" s="50"/>
      <c r="I196" s="50"/>
      <c r="J196" s="50">
        <f t="shared" si="19"/>
        <v>0</v>
      </c>
    </row>
    <row r="197" spans="1:10" ht="18" customHeight="1" x14ac:dyDescent="0.2">
      <c r="A197" s="29" t="s">
        <v>96</v>
      </c>
      <c r="B197" s="23" t="s">
        <v>97</v>
      </c>
      <c r="C197" s="52">
        <v>408</v>
      </c>
      <c r="D197" s="53"/>
      <c r="E197" s="53"/>
      <c r="F197" s="53"/>
      <c r="G197" s="53"/>
      <c r="H197" s="50">
        <f>C197+D197+E197+F197+G197</f>
        <v>408</v>
      </c>
      <c r="I197" s="54"/>
      <c r="J197" s="50">
        <f t="shared" si="19"/>
        <v>408</v>
      </c>
    </row>
    <row r="198" spans="1:10" ht="16.5" customHeight="1" x14ac:dyDescent="0.25">
      <c r="A198" s="22"/>
      <c r="B198" s="26" t="s">
        <v>26</v>
      </c>
      <c r="C198" s="49">
        <v>408</v>
      </c>
      <c r="D198" s="49"/>
      <c r="E198" s="49"/>
      <c r="F198" s="49"/>
      <c r="G198" s="49"/>
      <c r="H198" s="50"/>
      <c r="I198" s="50"/>
      <c r="J198" s="50">
        <f t="shared" si="19"/>
        <v>0</v>
      </c>
    </row>
    <row r="199" spans="1:10" ht="15" customHeight="1" x14ac:dyDescent="0.25">
      <c r="A199" s="22"/>
      <c r="B199" s="26" t="s">
        <v>27</v>
      </c>
      <c r="C199" s="49">
        <v>425</v>
      </c>
      <c r="D199" s="49"/>
      <c r="E199" s="49"/>
      <c r="F199" s="49"/>
      <c r="G199" s="49"/>
      <c r="H199" s="50"/>
      <c r="I199" s="50"/>
      <c r="J199" s="50">
        <f t="shared" si="19"/>
        <v>0</v>
      </c>
    </row>
    <row r="200" spans="1:10" ht="15.75" customHeight="1" x14ac:dyDescent="0.25">
      <c r="A200" s="22"/>
      <c r="B200" s="26" t="s">
        <v>28</v>
      </c>
      <c r="C200" s="49">
        <v>425</v>
      </c>
      <c r="D200" s="49"/>
      <c r="E200" s="49"/>
      <c r="F200" s="49"/>
      <c r="G200" s="49"/>
      <c r="H200" s="50"/>
      <c r="I200" s="50"/>
      <c r="J200" s="50">
        <f t="shared" si="19"/>
        <v>0</v>
      </c>
    </row>
    <row r="201" spans="1:10" ht="12.75" customHeight="1" x14ac:dyDescent="0.25">
      <c r="A201" s="22"/>
      <c r="B201" s="26" t="s">
        <v>29</v>
      </c>
      <c r="C201" s="49">
        <v>425</v>
      </c>
      <c r="D201" s="49"/>
      <c r="E201" s="49"/>
      <c r="F201" s="49"/>
      <c r="G201" s="49"/>
      <c r="H201" s="50"/>
      <c r="I201" s="50"/>
      <c r="J201" s="50">
        <f t="shared" si="19"/>
        <v>0</v>
      </c>
    </row>
    <row r="202" spans="1:10" ht="18" customHeight="1" x14ac:dyDescent="0.2">
      <c r="A202" s="2" t="s">
        <v>98</v>
      </c>
      <c r="B202" s="23" t="s">
        <v>99</v>
      </c>
      <c r="C202" s="52">
        <v>15187.85</v>
      </c>
      <c r="D202" s="52">
        <v>3.2</v>
      </c>
      <c r="E202" s="52"/>
      <c r="F202" s="52"/>
      <c r="G202" s="52"/>
      <c r="H202" s="50">
        <f>C202+D202+E202+F202+G202</f>
        <v>15191.050000000001</v>
      </c>
      <c r="I202" s="54"/>
      <c r="J202" s="50">
        <f t="shared" si="19"/>
        <v>15191.050000000001</v>
      </c>
    </row>
    <row r="203" spans="1:10" ht="16.5" customHeight="1" x14ac:dyDescent="0.25">
      <c r="A203" s="22"/>
      <c r="B203" s="26" t="s">
        <v>26</v>
      </c>
      <c r="C203" s="52">
        <v>15187.85</v>
      </c>
      <c r="D203" s="49">
        <v>3.2</v>
      </c>
      <c r="E203" s="49"/>
      <c r="F203" s="49"/>
      <c r="G203" s="49"/>
      <c r="H203" s="50"/>
      <c r="I203" s="50"/>
      <c r="J203" s="50">
        <f t="shared" si="19"/>
        <v>0</v>
      </c>
    </row>
    <row r="204" spans="1:10" ht="15" customHeight="1" x14ac:dyDescent="0.25">
      <c r="A204" s="22"/>
      <c r="B204" s="26" t="s">
        <v>27</v>
      </c>
      <c r="C204" s="49">
        <v>5621</v>
      </c>
      <c r="D204" s="49"/>
      <c r="E204" s="49"/>
      <c r="F204" s="49"/>
      <c r="G204" s="49"/>
      <c r="H204" s="50"/>
      <c r="I204" s="50"/>
      <c r="J204" s="50">
        <f t="shared" si="19"/>
        <v>0</v>
      </c>
    </row>
    <row r="205" spans="1:10" ht="15.75" customHeight="1" x14ac:dyDescent="0.25">
      <c r="A205" s="22"/>
      <c r="B205" s="26" t="s">
        <v>28</v>
      </c>
      <c r="C205" s="49">
        <v>4588</v>
      </c>
      <c r="D205" s="49"/>
      <c r="E205" s="49"/>
      <c r="F205" s="49"/>
      <c r="G205" s="49"/>
      <c r="H205" s="50"/>
      <c r="I205" s="50"/>
      <c r="J205" s="50">
        <f t="shared" si="19"/>
        <v>0</v>
      </c>
    </row>
    <row r="206" spans="1:10" ht="12.75" customHeight="1" x14ac:dyDescent="0.25">
      <c r="A206" s="22"/>
      <c r="B206" s="26" t="s">
        <v>29</v>
      </c>
      <c r="C206" s="49">
        <v>1652</v>
      </c>
      <c r="D206" s="49"/>
      <c r="E206" s="49"/>
      <c r="F206" s="49"/>
      <c r="G206" s="49"/>
      <c r="H206" s="50"/>
      <c r="I206" s="50"/>
      <c r="J206" s="50">
        <f t="shared" si="19"/>
        <v>0</v>
      </c>
    </row>
    <row r="207" spans="1:10" ht="18" customHeight="1" x14ac:dyDescent="0.2">
      <c r="A207" s="2" t="s">
        <v>100</v>
      </c>
      <c r="B207" s="23" t="s">
        <v>101</v>
      </c>
      <c r="C207" s="52"/>
      <c r="D207" s="52"/>
      <c r="E207" s="52"/>
      <c r="F207" s="52"/>
      <c r="G207" s="52"/>
      <c r="H207" s="50">
        <f>C207+D207+E207+F207+G207</f>
        <v>0</v>
      </c>
      <c r="I207" s="54"/>
      <c r="J207" s="50">
        <f t="shared" si="19"/>
        <v>0</v>
      </c>
    </row>
    <row r="208" spans="1:10" ht="16.5" customHeight="1" x14ac:dyDescent="0.25">
      <c r="A208" s="22"/>
      <c r="B208" s="26" t="s">
        <v>26</v>
      </c>
      <c r="C208" s="49"/>
      <c r="D208" s="49"/>
      <c r="E208" s="49"/>
      <c r="F208" s="49"/>
      <c r="G208" s="49"/>
      <c r="H208" s="50"/>
      <c r="I208" s="50"/>
      <c r="J208" s="50">
        <f t="shared" si="19"/>
        <v>0</v>
      </c>
    </row>
    <row r="209" spans="1:10" ht="15" customHeight="1" x14ac:dyDescent="0.25">
      <c r="A209" s="22"/>
      <c r="B209" s="26" t="s">
        <v>27</v>
      </c>
      <c r="C209" s="49"/>
      <c r="D209" s="49"/>
      <c r="E209" s="49"/>
      <c r="F209" s="49"/>
      <c r="G209" s="49"/>
      <c r="H209" s="50"/>
      <c r="I209" s="50"/>
      <c r="J209" s="50">
        <f t="shared" si="19"/>
        <v>0</v>
      </c>
    </row>
    <row r="210" spans="1:10" ht="15.75" customHeight="1" x14ac:dyDescent="0.25">
      <c r="A210" s="22"/>
      <c r="B210" s="26" t="s">
        <v>28</v>
      </c>
      <c r="C210" s="49"/>
      <c r="D210" s="49"/>
      <c r="E210" s="49"/>
      <c r="F210" s="49"/>
      <c r="G210" s="49"/>
      <c r="H210" s="50"/>
      <c r="I210" s="50"/>
      <c r="J210" s="50">
        <f t="shared" si="19"/>
        <v>0</v>
      </c>
    </row>
    <row r="211" spans="1:10" ht="12.75" customHeight="1" x14ac:dyDescent="0.25">
      <c r="A211" s="22"/>
      <c r="B211" s="26" t="s">
        <v>29</v>
      </c>
      <c r="C211" s="49"/>
      <c r="D211" s="49"/>
      <c r="E211" s="49"/>
      <c r="F211" s="49"/>
      <c r="G211" s="49"/>
      <c r="H211" s="50"/>
      <c r="I211" s="50"/>
      <c r="J211" s="50">
        <f t="shared" si="19"/>
        <v>0</v>
      </c>
    </row>
    <row r="212" spans="1:10" ht="18" customHeight="1" x14ac:dyDescent="0.2">
      <c r="A212" s="29" t="s">
        <v>102</v>
      </c>
      <c r="B212" s="23" t="s">
        <v>103</v>
      </c>
      <c r="C212" s="52"/>
      <c r="D212" s="53"/>
      <c r="E212" s="53"/>
      <c r="F212" s="53"/>
      <c r="G212" s="53"/>
      <c r="H212" s="50">
        <f>C212+D212+E212+F212+G212</f>
        <v>0</v>
      </c>
      <c r="I212" s="54"/>
      <c r="J212" s="50">
        <f t="shared" si="19"/>
        <v>0</v>
      </c>
    </row>
    <row r="213" spans="1:10" ht="16.5" customHeight="1" x14ac:dyDescent="0.25">
      <c r="A213" s="22"/>
      <c r="B213" s="26" t="s">
        <v>26</v>
      </c>
      <c r="C213" s="49"/>
      <c r="D213" s="49"/>
      <c r="E213" s="49"/>
      <c r="F213" s="49"/>
      <c r="G213" s="49"/>
      <c r="H213" s="50"/>
      <c r="I213" s="50"/>
      <c r="J213" s="50">
        <f t="shared" si="19"/>
        <v>0</v>
      </c>
    </row>
    <row r="214" spans="1:10" ht="15" customHeight="1" x14ac:dyDescent="0.25">
      <c r="A214" s="22"/>
      <c r="B214" s="26" t="s">
        <v>27</v>
      </c>
      <c r="C214" s="49"/>
      <c r="D214" s="49"/>
      <c r="E214" s="49"/>
      <c r="F214" s="49"/>
      <c r="G214" s="49"/>
      <c r="H214" s="50"/>
      <c r="I214" s="50"/>
      <c r="J214" s="50">
        <f t="shared" si="19"/>
        <v>0</v>
      </c>
    </row>
    <row r="215" spans="1:10" ht="15.75" customHeight="1" x14ac:dyDescent="0.25">
      <c r="A215" s="22"/>
      <c r="B215" s="26" t="s">
        <v>28</v>
      </c>
      <c r="C215" s="49"/>
      <c r="D215" s="49"/>
      <c r="E215" s="49"/>
      <c r="F215" s="49"/>
      <c r="G215" s="49"/>
      <c r="H215" s="50"/>
      <c r="I215" s="50"/>
      <c r="J215" s="50">
        <f t="shared" si="19"/>
        <v>0</v>
      </c>
    </row>
    <row r="216" spans="1:10" ht="12.75" customHeight="1" x14ac:dyDescent="0.25">
      <c r="A216" s="22"/>
      <c r="B216" s="26" t="s">
        <v>29</v>
      </c>
      <c r="C216" s="49"/>
      <c r="D216" s="49"/>
      <c r="E216" s="49"/>
      <c r="F216" s="49"/>
      <c r="G216" s="49"/>
      <c r="H216" s="50"/>
      <c r="I216" s="50"/>
      <c r="J216" s="50">
        <f t="shared" si="19"/>
        <v>0</v>
      </c>
    </row>
    <row r="217" spans="1:10" ht="18" customHeight="1" x14ac:dyDescent="0.2">
      <c r="A217" s="34" t="s">
        <v>104</v>
      </c>
      <c r="B217" s="23" t="s">
        <v>105</v>
      </c>
      <c r="C217" s="52"/>
      <c r="D217" s="52"/>
      <c r="E217" s="52"/>
      <c r="F217" s="53"/>
      <c r="G217" s="53"/>
      <c r="H217" s="50">
        <f>C217+D217+E217+F217+G217</f>
        <v>0</v>
      </c>
      <c r="I217" s="54"/>
      <c r="J217" s="50">
        <f t="shared" si="19"/>
        <v>0</v>
      </c>
    </row>
    <row r="218" spans="1:10" ht="16.5" customHeight="1" x14ac:dyDescent="0.25">
      <c r="A218" s="22"/>
      <c r="B218" s="26" t="s">
        <v>26</v>
      </c>
      <c r="C218" s="49"/>
      <c r="D218" s="49"/>
      <c r="E218" s="49"/>
      <c r="F218" s="49"/>
      <c r="G218" s="49"/>
      <c r="H218" s="50"/>
      <c r="I218" s="50"/>
      <c r="J218" s="50">
        <f t="shared" si="19"/>
        <v>0</v>
      </c>
    </row>
    <row r="219" spans="1:10" ht="15" customHeight="1" x14ac:dyDescent="0.25">
      <c r="A219" s="22"/>
      <c r="B219" s="26" t="s">
        <v>27</v>
      </c>
      <c r="C219" s="49"/>
      <c r="D219" s="49"/>
      <c r="E219" s="49"/>
      <c r="F219" s="49"/>
      <c r="G219" s="49"/>
      <c r="H219" s="50"/>
      <c r="I219" s="50"/>
      <c r="J219" s="50">
        <f t="shared" si="19"/>
        <v>0</v>
      </c>
    </row>
    <row r="220" spans="1:10" ht="15.75" customHeight="1" x14ac:dyDescent="0.25">
      <c r="A220" s="22"/>
      <c r="B220" s="26" t="s">
        <v>28</v>
      </c>
      <c r="C220" s="49"/>
      <c r="D220" s="49"/>
      <c r="E220" s="49"/>
      <c r="F220" s="49"/>
      <c r="G220" s="49"/>
      <c r="H220" s="50"/>
      <c r="I220" s="50"/>
      <c r="J220" s="50">
        <f t="shared" ref="J220:J231" si="21">H220-I220</f>
        <v>0</v>
      </c>
    </row>
    <row r="221" spans="1:10" ht="12.75" customHeight="1" x14ac:dyDescent="0.25">
      <c r="A221" s="22"/>
      <c r="B221" s="26" t="s">
        <v>29</v>
      </c>
      <c r="C221" s="49"/>
      <c r="D221" s="49"/>
      <c r="E221" s="49"/>
      <c r="F221" s="49"/>
      <c r="G221" s="49"/>
      <c r="H221" s="50"/>
      <c r="I221" s="50"/>
      <c r="J221" s="50">
        <f t="shared" si="21"/>
        <v>0</v>
      </c>
    </row>
    <row r="222" spans="1:10" ht="25.2" customHeight="1" x14ac:dyDescent="0.2">
      <c r="A222" s="35" t="s">
        <v>106</v>
      </c>
      <c r="B222" s="23" t="s">
        <v>107</v>
      </c>
      <c r="C222" s="52"/>
      <c r="D222" s="52"/>
      <c r="E222" s="52"/>
      <c r="F222" s="53"/>
      <c r="G222" s="53"/>
      <c r="H222" s="50">
        <f>C222+D222+E222+F222+G222</f>
        <v>0</v>
      </c>
      <c r="I222" s="54"/>
      <c r="J222" s="50">
        <f t="shared" si="21"/>
        <v>0</v>
      </c>
    </row>
    <row r="223" spans="1:10" ht="16.5" customHeight="1" x14ac:dyDescent="0.25">
      <c r="A223" s="22"/>
      <c r="B223" s="26" t="s">
        <v>26</v>
      </c>
      <c r="C223" s="49"/>
      <c r="D223" s="49"/>
      <c r="E223" s="49"/>
      <c r="F223" s="49"/>
      <c r="G223" s="49"/>
      <c r="H223" s="50"/>
      <c r="I223" s="50"/>
      <c r="J223" s="50">
        <f t="shared" si="21"/>
        <v>0</v>
      </c>
    </row>
    <row r="224" spans="1:10" ht="15" customHeight="1" x14ac:dyDescent="0.25">
      <c r="A224" s="22"/>
      <c r="B224" s="26" t="s">
        <v>27</v>
      </c>
      <c r="C224" s="49"/>
      <c r="D224" s="49"/>
      <c r="E224" s="49"/>
      <c r="F224" s="49"/>
      <c r="G224" s="49"/>
      <c r="H224" s="50"/>
      <c r="I224" s="50"/>
      <c r="J224" s="50">
        <f t="shared" si="21"/>
        <v>0</v>
      </c>
    </row>
    <row r="225" spans="1:10" ht="15.75" customHeight="1" x14ac:dyDescent="0.25">
      <c r="A225" s="22"/>
      <c r="B225" s="26" t="s">
        <v>28</v>
      </c>
      <c r="C225" s="49"/>
      <c r="D225" s="49"/>
      <c r="E225" s="49"/>
      <c r="F225" s="49"/>
      <c r="G225" s="49"/>
      <c r="H225" s="50"/>
      <c r="I225" s="50"/>
      <c r="J225" s="50">
        <f t="shared" si="21"/>
        <v>0</v>
      </c>
    </row>
    <row r="226" spans="1:10" ht="12.75" customHeight="1" x14ac:dyDescent="0.25">
      <c r="A226" s="22"/>
      <c r="B226" s="26" t="s">
        <v>29</v>
      </c>
      <c r="C226" s="49"/>
      <c r="D226" s="49"/>
      <c r="E226" s="49"/>
      <c r="F226" s="49"/>
      <c r="G226" s="49"/>
      <c r="H226" s="50"/>
      <c r="I226" s="50"/>
      <c r="J226" s="50">
        <f t="shared" si="21"/>
        <v>0</v>
      </c>
    </row>
    <row r="227" spans="1:10" ht="18" customHeight="1" x14ac:dyDescent="0.2">
      <c r="A227" s="35" t="s">
        <v>108</v>
      </c>
      <c r="B227" s="23" t="s">
        <v>109</v>
      </c>
      <c r="C227" s="52"/>
      <c r="D227" s="52"/>
      <c r="E227" s="52"/>
      <c r="F227" s="53"/>
      <c r="G227" s="53"/>
      <c r="H227" s="50">
        <f>C227+D227+E227+F227+G227</f>
        <v>0</v>
      </c>
      <c r="I227" s="54"/>
      <c r="J227" s="50">
        <f t="shared" si="21"/>
        <v>0</v>
      </c>
    </row>
    <row r="228" spans="1:10" ht="16.5" customHeight="1" x14ac:dyDescent="0.25">
      <c r="A228" s="22"/>
      <c r="B228" s="26" t="s">
        <v>26</v>
      </c>
      <c r="C228" s="49"/>
      <c r="D228" s="49"/>
      <c r="E228" s="49"/>
      <c r="F228" s="49"/>
      <c r="G228" s="49"/>
      <c r="H228" s="50"/>
      <c r="I228" s="50"/>
      <c r="J228" s="50">
        <f t="shared" si="21"/>
        <v>0</v>
      </c>
    </row>
    <row r="229" spans="1:10" ht="15" customHeight="1" x14ac:dyDescent="0.25">
      <c r="A229" s="22"/>
      <c r="B229" s="26" t="s">
        <v>27</v>
      </c>
      <c r="C229" s="49"/>
      <c r="D229" s="49"/>
      <c r="E229" s="49"/>
      <c r="F229" s="49"/>
      <c r="G229" s="49"/>
      <c r="H229" s="50"/>
      <c r="I229" s="50"/>
      <c r="J229" s="50">
        <f t="shared" si="21"/>
        <v>0</v>
      </c>
    </row>
    <row r="230" spans="1:10" ht="15.75" customHeight="1" x14ac:dyDescent="0.25">
      <c r="A230" s="22"/>
      <c r="B230" s="26" t="s">
        <v>28</v>
      </c>
      <c r="C230" s="49"/>
      <c r="D230" s="49"/>
      <c r="E230" s="49"/>
      <c r="F230" s="49"/>
      <c r="G230" s="49"/>
      <c r="H230" s="50"/>
      <c r="I230" s="50"/>
      <c r="J230" s="50">
        <f t="shared" si="21"/>
        <v>0</v>
      </c>
    </row>
    <row r="231" spans="1:10" ht="12.75" customHeight="1" x14ac:dyDescent="0.25">
      <c r="A231" s="22"/>
      <c r="B231" s="26" t="s">
        <v>29</v>
      </c>
      <c r="C231" s="49"/>
      <c r="D231" s="49"/>
      <c r="E231" s="49"/>
      <c r="F231" s="49"/>
      <c r="G231" s="49"/>
      <c r="H231" s="50"/>
      <c r="I231" s="50"/>
      <c r="J231" s="50">
        <f t="shared" si="21"/>
        <v>0</v>
      </c>
    </row>
    <row r="232" spans="1:10" ht="28.5" customHeight="1" x14ac:dyDescent="0.2">
      <c r="A232" s="28" t="s">
        <v>110</v>
      </c>
      <c r="B232" s="23" t="s">
        <v>111</v>
      </c>
      <c r="C232" s="51">
        <f>C27-C142</f>
        <v>-9189</v>
      </c>
      <c r="D232" s="51">
        <f>D27-D142</f>
        <v>0</v>
      </c>
      <c r="E232" s="51">
        <f t="shared" ref="E232" si="22">E27-E142</f>
        <v>-28.95</v>
      </c>
      <c r="F232" s="51"/>
      <c r="G232" s="51"/>
      <c r="H232" s="50">
        <f>C232+D232+E232+F232+G232</f>
        <v>-9217.9500000000007</v>
      </c>
      <c r="I232" s="51"/>
      <c r="J232" s="50">
        <f>H232-I232</f>
        <v>-9217.9500000000007</v>
      </c>
    </row>
    <row r="233" spans="1:10" ht="16.5" customHeight="1" x14ac:dyDescent="0.25">
      <c r="A233" s="22"/>
      <c r="B233" s="26" t="s">
        <v>26</v>
      </c>
      <c r="C233" s="51">
        <f>C28-C143</f>
        <v>-23189</v>
      </c>
      <c r="D233" s="49"/>
      <c r="E233" s="51">
        <v>-28.95</v>
      </c>
      <c r="F233" s="49"/>
      <c r="G233" s="49"/>
      <c r="H233" s="50">
        <f t="shared" ref="H233:H235" si="23">C233+D233+E233+F233+G233</f>
        <v>-23217.95</v>
      </c>
      <c r="I233" s="50"/>
      <c r="J233" s="50">
        <f t="shared" ref="J233:J234" si="24">H233-I233</f>
        <v>-23217.95</v>
      </c>
    </row>
    <row r="234" spans="1:10" ht="15" customHeight="1" x14ac:dyDescent="0.25">
      <c r="A234" s="22"/>
      <c r="B234" s="26" t="s">
        <v>27</v>
      </c>
      <c r="C234" s="24"/>
      <c r="D234" s="24"/>
      <c r="E234" s="24"/>
      <c r="F234" s="24"/>
      <c r="G234" s="24"/>
      <c r="H234" s="25">
        <f t="shared" si="23"/>
        <v>0</v>
      </c>
      <c r="I234" s="25"/>
      <c r="J234" s="25">
        <f t="shared" si="24"/>
        <v>0</v>
      </c>
    </row>
    <row r="235" spans="1:10" ht="15.75" customHeight="1" x14ac:dyDescent="0.25">
      <c r="A235" s="22"/>
      <c r="B235" s="26" t="s">
        <v>28</v>
      </c>
      <c r="C235" s="24"/>
      <c r="D235" s="24"/>
      <c r="E235" s="24"/>
      <c r="F235" s="24"/>
      <c r="G235" s="24"/>
      <c r="H235" s="25">
        <f t="shared" si="23"/>
        <v>0</v>
      </c>
      <c r="I235" s="25"/>
      <c r="J235" s="25"/>
    </row>
    <row r="236" spans="1:10" ht="12.75" customHeight="1" x14ac:dyDescent="0.25">
      <c r="A236" s="22"/>
      <c r="B236" s="26" t="s">
        <v>29</v>
      </c>
      <c r="C236" s="24"/>
      <c r="D236" s="24"/>
      <c r="E236" s="24"/>
      <c r="F236" s="24"/>
      <c r="G236" s="24"/>
      <c r="H236" s="25"/>
      <c r="I236" s="25"/>
      <c r="J236" s="25"/>
    </row>
    <row r="237" spans="1:10" s="6" customFormat="1" ht="18" customHeight="1" x14ac:dyDescent="0.2">
      <c r="A237" s="36" t="s">
        <v>112</v>
      </c>
      <c r="B237" s="36"/>
      <c r="C237" s="37"/>
      <c r="D237" s="37"/>
      <c r="E237" s="37"/>
      <c r="F237" s="37"/>
      <c r="G237" s="37"/>
      <c r="H237" s="37"/>
      <c r="I237" s="37"/>
      <c r="J237" s="37"/>
    </row>
    <row r="238" spans="1:10" s="6" customFormat="1" ht="18" customHeight="1" x14ac:dyDescent="0.2">
      <c r="A238" s="2" t="s">
        <v>113</v>
      </c>
      <c r="B238" s="2"/>
      <c r="C238" s="30"/>
      <c r="D238" s="30"/>
      <c r="E238" s="30"/>
      <c r="F238" s="30"/>
      <c r="G238" s="30"/>
      <c r="H238" s="30"/>
      <c r="I238" s="30"/>
      <c r="J238" s="30"/>
    </row>
    <row r="239" spans="1:10" s="6" customFormat="1" ht="15.75" customHeight="1" x14ac:dyDescent="0.25">
      <c r="A239" s="64" t="s">
        <v>114</v>
      </c>
      <c r="B239" s="65"/>
      <c r="C239" s="65"/>
      <c r="D239" s="65"/>
      <c r="E239" s="65"/>
      <c r="F239" s="65"/>
      <c r="G239" s="65"/>
      <c r="H239" s="65"/>
      <c r="I239" s="65"/>
      <c r="J239" s="65"/>
    </row>
    <row r="240" spans="1:10" s="6" customFormat="1" ht="15.75" customHeight="1" x14ac:dyDescent="0.25">
      <c r="A240" s="38" t="s">
        <v>115</v>
      </c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1" s="6" customFormat="1" ht="15.75" customHeight="1" x14ac:dyDescent="0.25">
      <c r="A241" s="40" t="s">
        <v>116</v>
      </c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1" s="6" customFormat="1" ht="15.75" customHeight="1" x14ac:dyDescent="0.2">
      <c r="A242" s="41"/>
    </row>
    <row r="243" spans="1:11" s="6" customFormat="1" ht="11.25" customHeight="1" x14ac:dyDescent="0.25">
      <c r="A243" s="41"/>
      <c r="G243" s="42"/>
      <c r="H243" s="43"/>
      <c r="I243" s="43"/>
      <c r="J243" s="43"/>
      <c r="K243" s="43"/>
    </row>
    <row r="244" spans="1:11" s="6" customFormat="1" ht="13.8" x14ac:dyDescent="0.25">
      <c r="A244" s="41"/>
      <c r="G244" s="44" t="s">
        <v>117</v>
      </c>
      <c r="H244" s="45"/>
      <c r="I244" s="45"/>
      <c r="J244" s="46"/>
    </row>
    <row r="245" spans="1:11" s="6" customFormat="1" ht="13.8" x14ac:dyDescent="0.25">
      <c r="A245" s="41"/>
      <c r="G245" s="47" t="s">
        <v>118</v>
      </c>
      <c r="H245" s="45"/>
      <c r="I245" s="39"/>
      <c r="J245" s="46"/>
    </row>
    <row r="246" spans="1:11" s="6" customFormat="1" x14ac:dyDescent="0.2">
      <c r="A246" s="48"/>
    </row>
    <row r="247" spans="1:11" s="6" customFormat="1" x14ac:dyDescent="0.2"/>
    <row r="248" spans="1:11" s="6" customFormat="1" x14ac:dyDescent="0.2"/>
    <row r="249" spans="1:11" s="6" customFormat="1" x14ac:dyDescent="0.2"/>
    <row r="250" spans="1:11" s="6" customFormat="1" x14ac:dyDescent="0.2"/>
    <row r="251" spans="1:11" s="6" customFormat="1" x14ac:dyDescent="0.2"/>
    <row r="252" spans="1:11" s="6" customFormat="1" x14ac:dyDescent="0.2"/>
    <row r="253" spans="1:11" s="6" customFormat="1" x14ac:dyDescent="0.2"/>
    <row r="254" spans="1:11" s="6" customFormat="1" x14ac:dyDescent="0.2"/>
    <row r="255" spans="1:11" s="6" customFormat="1" x14ac:dyDescent="0.2"/>
    <row r="256" spans="1:11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  <row r="358" s="6" customFormat="1" x14ac:dyDescent="0.2"/>
    <row r="359" s="6" customFormat="1" x14ac:dyDescent="0.2"/>
    <row r="360" s="6" customFormat="1" x14ac:dyDescent="0.2"/>
    <row r="361" s="6" customFormat="1" x14ac:dyDescent="0.2"/>
    <row r="362" s="6" customFormat="1" x14ac:dyDescent="0.2"/>
    <row r="363" s="6" customFormat="1" x14ac:dyDescent="0.2"/>
    <row r="364" s="6" customFormat="1" x14ac:dyDescent="0.2"/>
    <row r="365" s="6" customFormat="1" x14ac:dyDescent="0.2"/>
    <row r="366" s="6" customFormat="1" x14ac:dyDescent="0.2"/>
    <row r="367" s="6" customFormat="1" x14ac:dyDescent="0.2"/>
    <row r="368" s="6" customFormat="1" x14ac:dyDescent="0.2"/>
    <row r="369" s="6" customFormat="1" x14ac:dyDescent="0.2"/>
    <row r="370" s="6" customFormat="1" x14ac:dyDescent="0.2"/>
    <row r="371" s="6" customFormat="1" x14ac:dyDescent="0.2"/>
    <row r="372" s="6" customFormat="1" x14ac:dyDescent="0.2"/>
    <row r="373" s="6" customFormat="1" x14ac:dyDescent="0.2"/>
    <row r="374" s="6" customFormat="1" x14ac:dyDescent="0.2"/>
    <row r="375" s="6" customFormat="1" x14ac:dyDescent="0.2"/>
    <row r="376" s="6" customFormat="1" x14ac:dyDescent="0.2"/>
    <row r="377" s="6" customFormat="1" x14ac:dyDescent="0.2"/>
    <row r="378" s="6" customFormat="1" x14ac:dyDescent="0.2"/>
    <row r="379" s="6" customFormat="1" x14ac:dyDescent="0.2"/>
    <row r="380" s="6" customFormat="1" x14ac:dyDescent="0.2"/>
    <row r="381" s="6" customFormat="1" x14ac:dyDescent="0.2"/>
    <row r="382" s="6" customFormat="1" x14ac:dyDescent="0.2"/>
    <row r="383" s="6" customFormat="1" x14ac:dyDescent="0.2"/>
    <row r="384" s="6" customFormat="1" x14ac:dyDescent="0.2"/>
    <row r="385" s="6" customFormat="1" x14ac:dyDescent="0.2"/>
    <row r="386" s="6" customFormat="1" x14ac:dyDescent="0.2"/>
    <row r="387" s="6" customFormat="1" x14ac:dyDescent="0.2"/>
    <row r="388" s="6" customFormat="1" x14ac:dyDescent="0.2"/>
    <row r="389" s="6" customFormat="1" x14ac:dyDescent="0.2"/>
    <row r="390" s="6" customFormat="1" x14ac:dyDescent="0.2"/>
    <row r="391" s="6" customFormat="1" x14ac:dyDescent="0.2"/>
    <row r="392" s="6" customFormat="1" x14ac:dyDescent="0.2"/>
    <row r="393" s="6" customFormat="1" x14ac:dyDescent="0.2"/>
    <row r="394" s="6" customFormat="1" x14ac:dyDescent="0.2"/>
    <row r="395" s="6" customFormat="1" x14ac:dyDescent="0.2"/>
    <row r="396" s="6" customFormat="1" x14ac:dyDescent="0.2"/>
    <row r="397" s="6" customFormat="1" x14ac:dyDescent="0.2"/>
    <row r="398" s="6" customFormat="1" x14ac:dyDescent="0.2"/>
    <row r="399" s="6" customFormat="1" x14ac:dyDescent="0.2"/>
    <row r="400" s="6" customFormat="1" x14ac:dyDescent="0.2"/>
    <row r="401" s="6" customFormat="1" x14ac:dyDescent="0.2"/>
    <row r="402" s="6" customFormat="1" x14ac:dyDescent="0.2"/>
    <row r="403" s="6" customFormat="1" x14ac:dyDescent="0.2"/>
    <row r="404" s="6" customFormat="1" x14ac:dyDescent="0.2"/>
    <row r="405" s="6" customFormat="1" x14ac:dyDescent="0.2"/>
    <row r="406" s="6" customFormat="1" x14ac:dyDescent="0.2"/>
    <row r="407" s="6" customFormat="1" x14ac:dyDescent="0.2"/>
    <row r="408" s="6" customFormat="1" x14ac:dyDescent="0.2"/>
    <row r="409" s="6" customFormat="1" x14ac:dyDescent="0.2"/>
    <row r="410" s="6" customFormat="1" x14ac:dyDescent="0.2"/>
    <row r="411" s="6" customFormat="1" x14ac:dyDescent="0.2"/>
    <row r="412" s="6" customFormat="1" x14ac:dyDescent="0.2"/>
    <row r="413" s="6" customFormat="1" x14ac:dyDescent="0.2"/>
    <row r="414" s="6" customFormat="1" x14ac:dyDescent="0.2"/>
    <row r="415" s="6" customFormat="1" x14ac:dyDescent="0.2"/>
    <row r="416" s="6" customFormat="1" x14ac:dyDescent="0.2"/>
    <row r="417" s="6" customFormat="1" x14ac:dyDescent="0.2"/>
    <row r="418" s="6" customFormat="1" x14ac:dyDescent="0.2"/>
    <row r="419" s="6" customFormat="1" x14ac:dyDescent="0.2"/>
    <row r="420" s="6" customFormat="1" x14ac:dyDescent="0.2"/>
    <row r="421" s="6" customFormat="1" x14ac:dyDescent="0.2"/>
    <row r="422" s="6" customFormat="1" x14ac:dyDescent="0.2"/>
    <row r="423" s="6" customFormat="1" x14ac:dyDescent="0.2"/>
    <row r="424" s="6" customFormat="1" x14ac:dyDescent="0.2"/>
    <row r="425" s="6" customFormat="1" x14ac:dyDescent="0.2"/>
    <row r="426" s="6" customFormat="1" x14ac:dyDescent="0.2"/>
    <row r="427" s="6" customFormat="1" x14ac:dyDescent="0.2"/>
    <row r="428" s="6" customFormat="1" x14ac:dyDescent="0.2"/>
    <row r="429" s="6" customFormat="1" x14ac:dyDescent="0.2"/>
    <row r="430" s="6" customFormat="1" x14ac:dyDescent="0.2"/>
    <row r="431" s="6" customFormat="1" x14ac:dyDescent="0.2"/>
    <row r="432" s="6" customFormat="1" x14ac:dyDescent="0.2"/>
    <row r="433" s="6" customFormat="1" x14ac:dyDescent="0.2"/>
    <row r="434" s="6" customFormat="1" x14ac:dyDescent="0.2"/>
    <row r="435" s="6" customFormat="1" x14ac:dyDescent="0.2"/>
    <row r="436" s="6" customFormat="1" x14ac:dyDescent="0.2"/>
    <row r="437" s="6" customFormat="1" x14ac:dyDescent="0.2"/>
    <row r="438" s="6" customFormat="1" x14ac:dyDescent="0.2"/>
    <row r="439" s="6" customFormat="1" x14ac:dyDescent="0.2"/>
    <row r="440" s="6" customFormat="1" x14ac:dyDescent="0.2"/>
    <row r="441" s="6" customFormat="1" x14ac:dyDescent="0.2"/>
    <row r="442" s="6" customFormat="1" x14ac:dyDescent="0.2"/>
    <row r="443" s="6" customFormat="1" x14ac:dyDescent="0.2"/>
    <row r="444" s="6" customFormat="1" x14ac:dyDescent="0.2"/>
    <row r="445" s="6" customFormat="1" x14ac:dyDescent="0.2"/>
    <row r="446" s="6" customFormat="1" x14ac:dyDescent="0.2"/>
    <row r="447" s="6" customFormat="1" x14ac:dyDescent="0.2"/>
    <row r="448" s="6" customFormat="1" x14ac:dyDescent="0.2"/>
    <row r="449" s="6" customFormat="1" x14ac:dyDescent="0.2"/>
    <row r="450" s="6" customFormat="1" x14ac:dyDescent="0.2"/>
    <row r="451" s="6" customFormat="1" x14ac:dyDescent="0.2"/>
    <row r="452" s="6" customFormat="1" x14ac:dyDescent="0.2"/>
    <row r="453" s="6" customFormat="1" x14ac:dyDescent="0.2"/>
    <row r="454" s="6" customFormat="1" x14ac:dyDescent="0.2"/>
    <row r="455" s="6" customFormat="1" x14ac:dyDescent="0.2"/>
    <row r="456" s="6" customFormat="1" x14ac:dyDescent="0.2"/>
    <row r="457" s="6" customFormat="1" x14ac:dyDescent="0.2"/>
    <row r="458" s="6" customFormat="1" x14ac:dyDescent="0.2"/>
    <row r="459" s="6" customFormat="1" x14ac:dyDescent="0.2"/>
    <row r="460" s="6" customFormat="1" x14ac:dyDescent="0.2"/>
    <row r="461" s="6" customFormat="1" x14ac:dyDescent="0.2"/>
    <row r="462" s="6" customFormat="1" x14ac:dyDescent="0.2"/>
    <row r="463" s="6" customFormat="1" x14ac:dyDescent="0.2"/>
    <row r="464" s="6" customFormat="1" x14ac:dyDescent="0.2"/>
    <row r="465" s="6" customFormat="1" x14ac:dyDescent="0.2"/>
    <row r="466" s="6" customFormat="1" x14ac:dyDescent="0.2"/>
    <row r="467" s="6" customFormat="1" x14ac:dyDescent="0.2"/>
    <row r="468" s="6" customFormat="1" x14ac:dyDescent="0.2"/>
    <row r="469" s="6" customFormat="1" x14ac:dyDescent="0.2"/>
    <row r="470" s="6" customFormat="1" x14ac:dyDescent="0.2"/>
    <row r="471" s="6" customFormat="1" x14ac:dyDescent="0.2"/>
    <row r="472" s="6" customFormat="1" x14ac:dyDescent="0.2"/>
    <row r="473" s="6" customFormat="1" x14ac:dyDescent="0.2"/>
    <row r="474" s="6" customFormat="1" x14ac:dyDescent="0.2"/>
    <row r="475" s="6" customFormat="1" x14ac:dyDescent="0.2"/>
    <row r="476" s="6" customFormat="1" x14ac:dyDescent="0.2"/>
    <row r="477" s="6" customFormat="1" x14ac:dyDescent="0.2"/>
    <row r="478" s="6" customFormat="1" x14ac:dyDescent="0.2"/>
    <row r="479" s="6" customFormat="1" x14ac:dyDescent="0.2"/>
    <row r="480" s="6" customFormat="1" x14ac:dyDescent="0.2"/>
    <row r="481" s="6" customFormat="1" x14ac:dyDescent="0.2"/>
    <row r="482" s="6" customFormat="1" x14ac:dyDescent="0.2"/>
    <row r="483" s="6" customFormat="1" x14ac:dyDescent="0.2"/>
    <row r="484" s="6" customFormat="1" x14ac:dyDescent="0.2"/>
    <row r="485" s="6" customFormat="1" x14ac:dyDescent="0.2"/>
    <row r="486" s="6" customFormat="1" x14ac:dyDescent="0.2"/>
    <row r="487" s="6" customFormat="1" x14ac:dyDescent="0.2"/>
    <row r="488" s="6" customFormat="1" x14ac:dyDescent="0.2"/>
    <row r="489" s="6" customFormat="1" x14ac:dyDescent="0.2"/>
    <row r="490" s="6" customFormat="1" x14ac:dyDescent="0.2"/>
    <row r="491" s="6" customFormat="1" x14ac:dyDescent="0.2"/>
    <row r="492" s="6" customFormat="1" x14ac:dyDescent="0.2"/>
    <row r="493" s="6" customFormat="1" x14ac:dyDescent="0.2"/>
    <row r="494" s="6" customFormat="1" x14ac:dyDescent="0.2"/>
    <row r="495" s="6" customFormat="1" x14ac:dyDescent="0.2"/>
    <row r="496" s="6" customFormat="1" x14ac:dyDescent="0.2"/>
    <row r="497" s="6" customFormat="1" x14ac:dyDescent="0.2"/>
    <row r="498" s="6" customFormat="1" x14ac:dyDescent="0.2"/>
    <row r="499" s="6" customFormat="1" x14ac:dyDescent="0.2"/>
    <row r="500" s="6" customFormat="1" x14ac:dyDescent="0.2"/>
    <row r="501" s="6" customFormat="1" x14ac:dyDescent="0.2"/>
    <row r="502" s="6" customFormat="1" x14ac:dyDescent="0.2"/>
    <row r="503" s="6" customFormat="1" x14ac:dyDescent="0.2"/>
    <row r="504" s="6" customFormat="1" x14ac:dyDescent="0.2"/>
    <row r="505" s="6" customFormat="1" x14ac:dyDescent="0.2"/>
    <row r="506" s="6" customFormat="1" x14ac:dyDescent="0.2"/>
    <row r="507" s="6" customFormat="1" x14ac:dyDescent="0.2"/>
    <row r="508" s="6" customFormat="1" x14ac:dyDescent="0.2"/>
    <row r="509" s="6" customFormat="1" x14ac:dyDescent="0.2"/>
    <row r="510" s="6" customFormat="1" x14ac:dyDescent="0.2"/>
    <row r="511" s="6" customFormat="1" x14ac:dyDescent="0.2"/>
    <row r="512" s="6" customFormat="1" x14ac:dyDescent="0.2"/>
    <row r="513" s="6" customFormat="1" x14ac:dyDescent="0.2"/>
    <row r="514" s="6" customFormat="1" x14ac:dyDescent="0.2"/>
    <row r="515" s="6" customFormat="1" x14ac:dyDescent="0.2"/>
    <row r="516" s="6" customFormat="1" x14ac:dyDescent="0.2"/>
    <row r="517" s="6" customFormat="1" x14ac:dyDescent="0.2"/>
    <row r="518" s="6" customFormat="1" x14ac:dyDescent="0.2"/>
    <row r="519" s="6" customFormat="1" x14ac:dyDescent="0.2"/>
    <row r="520" s="6" customFormat="1" x14ac:dyDescent="0.2"/>
    <row r="521" s="6" customFormat="1" x14ac:dyDescent="0.2"/>
    <row r="522" s="6" customFormat="1" x14ac:dyDescent="0.2"/>
    <row r="523" s="6" customFormat="1" x14ac:dyDescent="0.2"/>
    <row r="524" s="6" customFormat="1" x14ac:dyDescent="0.2"/>
    <row r="525" s="6" customFormat="1" x14ac:dyDescent="0.2"/>
    <row r="526" s="6" customFormat="1" x14ac:dyDescent="0.2"/>
    <row r="527" s="6" customFormat="1" x14ac:dyDescent="0.2"/>
    <row r="528" s="6" customFormat="1" x14ac:dyDescent="0.2"/>
    <row r="529" s="6" customFormat="1" x14ac:dyDescent="0.2"/>
    <row r="530" s="6" customFormat="1" x14ac:dyDescent="0.2"/>
    <row r="531" s="6" customFormat="1" x14ac:dyDescent="0.2"/>
    <row r="532" s="6" customFormat="1" x14ac:dyDescent="0.2"/>
    <row r="533" s="6" customFormat="1" x14ac:dyDescent="0.2"/>
    <row r="534" s="6" customFormat="1" x14ac:dyDescent="0.2"/>
    <row r="535" s="6" customFormat="1" x14ac:dyDescent="0.2"/>
    <row r="536" s="6" customFormat="1" x14ac:dyDescent="0.2"/>
    <row r="537" s="6" customFormat="1" x14ac:dyDescent="0.2"/>
    <row r="538" s="6" customFormat="1" x14ac:dyDescent="0.2"/>
    <row r="539" s="6" customFormat="1" x14ac:dyDescent="0.2"/>
    <row r="540" s="6" customFormat="1" x14ac:dyDescent="0.2"/>
    <row r="541" s="6" customFormat="1" x14ac:dyDescent="0.2"/>
    <row r="542" s="6" customFormat="1" x14ac:dyDescent="0.2"/>
    <row r="543" s="6" customFormat="1" x14ac:dyDescent="0.2"/>
    <row r="544" s="6" customFormat="1" x14ac:dyDescent="0.2"/>
    <row r="545" s="6" customFormat="1" x14ac:dyDescent="0.2"/>
    <row r="546" s="6" customFormat="1" x14ac:dyDescent="0.2"/>
    <row r="547" s="6" customFormat="1" x14ac:dyDescent="0.2"/>
    <row r="548" s="6" customFormat="1" x14ac:dyDescent="0.2"/>
    <row r="549" s="6" customFormat="1" x14ac:dyDescent="0.2"/>
    <row r="550" s="6" customFormat="1" x14ac:dyDescent="0.2"/>
    <row r="551" s="6" customFormat="1" x14ac:dyDescent="0.2"/>
    <row r="552" s="6" customFormat="1" x14ac:dyDescent="0.2"/>
    <row r="553" s="6" customFormat="1" x14ac:dyDescent="0.2"/>
    <row r="554" s="6" customFormat="1" x14ac:dyDescent="0.2"/>
    <row r="555" s="6" customFormat="1" x14ac:dyDescent="0.2"/>
    <row r="556" s="6" customFormat="1" x14ac:dyDescent="0.2"/>
    <row r="557" s="6" customFormat="1" x14ac:dyDescent="0.2"/>
    <row r="558" s="6" customFormat="1" x14ac:dyDescent="0.2"/>
    <row r="559" s="6" customFormat="1" x14ac:dyDescent="0.2"/>
    <row r="560" s="6" customFormat="1" x14ac:dyDescent="0.2"/>
    <row r="561" s="6" customFormat="1" x14ac:dyDescent="0.2"/>
    <row r="562" s="6" customFormat="1" x14ac:dyDescent="0.2"/>
    <row r="563" s="6" customFormat="1" x14ac:dyDescent="0.2"/>
    <row r="564" s="6" customFormat="1" x14ac:dyDescent="0.2"/>
    <row r="565" s="6" customFormat="1" x14ac:dyDescent="0.2"/>
    <row r="566" s="6" customFormat="1" x14ac:dyDescent="0.2"/>
    <row r="567" s="6" customFormat="1" x14ac:dyDescent="0.2"/>
    <row r="568" s="6" customFormat="1" x14ac:dyDescent="0.2"/>
    <row r="569" s="6" customFormat="1" x14ac:dyDescent="0.2"/>
    <row r="570" s="6" customFormat="1" x14ac:dyDescent="0.2"/>
    <row r="571" s="6" customFormat="1" x14ac:dyDescent="0.2"/>
    <row r="572" s="6" customFormat="1" x14ac:dyDescent="0.2"/>
    <row r="573" s="6" customFormat="1" x14ac:dyDescent="0.2"/>
    <row r="574" s="6" customFormat="1" x14ac:dyDescent="0.2"/>
    <row r="575" s="6" customFormat="1" x14ac:dyDescent="0.2"/>
    <row r="576" s="6" customFormat="1" x14ac:dyDescent="0.2"/>
    <row r="577" s="6" customFormat="1" x14ac:dyDescent="0.2"/>
    <row r="578" s="6" customFormat="1" x14ac:dyDescent="0.2"/>
    <row r="579" s="6" customFormat="1" x14ac:dyDescent="0.2"/>
    <row r="580" s="6" customFormat="1" x14ac:dyDescent="0.2"/>
    <row r="581" s="6" customFormat="1" x14ac:dyDescent="0.2"/>
    <row r="582" s="6" customFormat="1" x14ac:dyDescent="0.2"/>
    <row r="583" s="6" customFormat="1" x14ac:dyDescent="0.2"/>
    <row r="584" s="6" customFormat="1" x14ac:dyDescent="0.2"/>
    <row r="585" s="6" customFormat="1" x14ac:dyDescent="0.2"/>
    <row r="586" s="6" customFormat="1" x14ac:dyDescent="0.2"/>
    <row r="587" s="6" customFormat="1" x14ac:dyDescent="0.2"/>
    <row r="588" s="6" customFormat="1" x14ac:dyDescent="0.2"/>
    <row r="589" s="6" customFormat="1" x14ac:dyDescent="0.2"/>
    <row r="590" s="6" customFormat="1" x14ac:dyDescent="0.2"/>
    <row r="591" s="6" customFormat="1" x14ac:dyDescent="0.2"/>
    <row r="592" s="6" customFormat="1" x14ac:dyDescent="0.2"/>
    <row r="593" s="6" customFormat="1" x14ac:dyDescent="0.2"/>
    <row r="594" s="6" customFormat="1" x14ac:dyDescent="0.2"/>
    <row r="595" s="6" customFormat="1" x14ac:dyDescent="0.2"/>
    <row r="596" s="6" customFormat="1" x14ac:dyDescent="0.2"/>
    <row r="597" s="6" customFormat="1" x14ac:dyDescent="0.2"/>
    <row r="598" s="6" customFormat="1" x14ac:dyDescent="0.2"/>
    <row r="599" s="6" customFormat="1" x14ac:dyDescent="0.2"/>
    <row r="600" s="6" customFormat="1" x14ac:dyDescent="0.2"/>
    <row r="601" s="6" customFormat="1" x14ac:dyDescent="0.2"/>
    <row r="602" s="6" customFormat="1" x14ac:dyDescent="0.2"/>
    <row r="603" s="6" customFormat="1" x14ac:dyDescent="0.2"/>
    <row r="604" s="6" customFormat="1" x14ac:dyDescent="0.2"/>
    <row r="605" s="6" customFormat="1" x14ac:dyDescent="0.2"/>
    <row r="606" s="6" customFormat="1" x14ac:dyDescent="0.2"/>
    <row r="607" s="6" customFormat="1" x14ac:dyDescent="0.2"/>
    <row r="608" s="6" customFormat="1" x14ac:dyDescent="0.2"/>
    <row r="609" s="6" customFormat="1" x14ac:dyDescent="0.2"/>
    <row r="610" s="6" customFormat="1" x14ac:dyDescent="0.2"/>
    <row r="611" s="6" customFormat="1" x14ac:dyDescent="0.2"/>
    <row r="612" s="6" customFormat="1" x14ac:dyDescent="0.2"/>
    <row r="613" s="6" customFormat="1" x14ac:dyDescent="0.2"/>
    <row r="614" s="6" customFormat="1" x14ac:dyDescent="0.2"/>
    <row r="615" s="6" customFormat="1" x14ac:dyDescent="0.2"/>
    <row r="616" s="6" customFormat="1" x14ac:dyDescent="0.2"/>
    <row r="617" s="6" customFormat="1" x14ac:dyDescent="0.2"/>
    <row r="618" s="6" customFormat="1" x14ac:dyDescent="0.2"/>
    <row r="619" s="6" customFormat="1" x14ac:dyDescent="0.2"/>
    <row r="620" s="6" customFormat="1" x14ac:dyDescent="0.2"/>
    <row r="621" s="6" customFormat="1" x14ac:dyDescent="0.2"/>
    <row r="622" s="6" customFormat="1" x14ac:dyDescent="0.2"/>
    <row r="623" s="6" customFormat="1" x14ac:dyDescent="0.2"/>
    <row r="624" s="6" customFormat="1" x14ac:dyDescent="0.2"/>
    <row r="625" s="6" customFormat="1" x14ac:dyDescent="0.2"/>
    <row r="626" s="6" customFormat="1" x14ac:dyDescent="0.2"/>
    <row r="627" s="6" customFormat="1" x14ac:dyDescent="0.2"/>
    <row r="628" s="6" customFormat="1" x14ac:dyDescent="0.2"/>
    <row r="629" s="6" customFormat="1" x14ac:dyDescent="0.2"/>
    <row r="630" s="6" customFormat="1" x14ac:dyDescent="0.2"/>
    <row r="631" s="6" customFormat="1" x14ac:dyDescent="0.2"/>
    <row r="632" s="6" customFormat="1" x14ac:dyDescent="0.2"/>
    <row r="633" s="6" customFormat="1" x14ac:dyDescent="0.2"/>
    <row r="634" s="6" customFormat="1" x14ac:dyDescent="0.2"/>
    <row r="635" s="6" customFormat="1" x14ac:dyDescent="0.2"/>
    <row r="636" s="6" customFormat="1" x14ac:dyDescent="0.2"/>
    <row r="637" s="6" customFormat="1" x14ac:dyDescent="0.2"/>
    <row r="638" s="6" customFormat="1" x14ac:dyDescent="0.2"/>
    <row r="639" s="6" customFormat="1" x14ac:dyDescent="0.2"/>
    <row r="640" s="6" customFormat="1" x14ac:dyDescent="0.2"/>
    <row r="641" s="6" customFormat="1" x14ac:dyDescent="0.2"/>
    <row r="642" s="6" customFormat="1" x14ac:dyDescent="0.2"/>
    <row r="643" s="6" customFormat="1" x14ac:dyDescent="0.2"/>
    <row r="644" s="6" customFormat="1" x14ac:dyDescent="0.2"/>
    <row r="645" s="6" customFormat="1" x14ac:dyDescent="0.2"/>
    <row r="646" s="6" customFormat="1" x14ac:dyDescent="0.2"/>
    <row r="647" s="6" customFormat="1" x14ac:dyDescent="0.2"/>
    <row r="648" s="6" customFormat="1" x14ac:dyDescent="0.2"/>
    <row r="649" s="6" customFormat="1" x14ac:dyDescent="0.2"/>
    <row r="650" s="6" customFormat="1" x14ac:dyDescent="0.2"/>
    <row r="651" s="6" customFormat="1" x14ac:dyDescent="0.2"/>
    <row r="652" s="6" customFormat="1" x14ac:dyDescent="0.2"/>
    <row r="653" s="6" customFormat="1" x14ac:dyDescent="0.2"/>
    <row r="654" s="6" customFormat="1" x14ac:dyDescent="0.2"/>
    <row r="655" s="6" customFormat="1" x14ac:dyDescent="0.2"/>
    <row r="656" s="6" customFormat="1" x14ac:dyDescent="0.2"/>
    <row r="657" s="6" customFormat="1" x14ac:dyDescent="0.2"/>
    <row r="658" s="6" customFormat="1" x14ac:dyDescent="0.2"/>
    <row r="659" s="6" customFormat="1" x14ac:dyDescent="0.2"/>
    <row r="660" s="6" customFormat="1" x14ac:dyDescent="0.2"/>
    <row r="661" s="6" customFormat="1" x14ac:dyDescent="0.2"/>
    <row r="662" s="6" customFormat="1" x14ac:dyDescent="0.2"/>
    <row r="663" s="6" customFormat="1" x14ac:dyDescent="0.2"/>
    <row r="664" s="6" customFormat="1" x14ac:dyDescent="0.2"/>
    <row r="665" s="6" customFormat="1" x14ac:dyDescent="0.2"/>
    <row r="666" s="6" customFormat="1" x14ac:dyDescent="0.2"/>
    <row r="667" s="6" customFormat="1" x14ac:dyDescent="0.2"/>
    <row r="668" s="6" customFormat="1" x14ac:dyDescent="0.2"/>
    <row r="669" s="6" customFormat="1" x14ac:dyDescent="0.2"/>
    <row r="670" s="6" customFormat="1" x14ac:dyDescent="0.2"/>
    <row r="671" s="6" customFormat="1" x14ac:dyDescent="0.2"/>
    <row r="672" s="6" customFormat="1" x14ac:dyDescent="0.2"/>
    <row r="673" s="6" customFormat="1" x14ac:dyDescent="0.2"/>
    <row r="674" s="6" customFormat="1" x14ac:dyDescent="0.2"/>
    <row r="675" s="6" customFormat="1" x14ac:dyDescent="0.2"/>
    <row r="676" s="6" customFormat="1" x14ac:dyDescent="0.2"/>
    <row r="677" s="6" customFormat="1" x14ac:dyDescent="0.2"/>
    <row r="678" s="6" customFormat="1" x14ac:dyDescent="0.2"/>
    <row r="679" s="6" customFormat="1" x14ac:dyDescent="0.2"/>
    <row r="680" s="6" customFormat="1" x14ac:dyDescent="0.2"/>
    <row r="681" s="6" customFormat="1" x14ac:dyDescent="0.2"/>
    <row r="682" s="6" customFormat="1" x14ac:dyDescent="0.2"/>
    <row r="683" s="6" customFormat="1" x14ac:dyDescent="0.2"/>
    <row r="684" s="6" customFormat="1" x14ac:dyDescent="0.2"/>
    <row r="685" s="6" customFormat="1" x14ac:dyDescent="0.2"/>
    <row r="686" s="6" customFormat="1" x14ac:dyDescent="0.2"/>
    <row r="687" s="6" customFormat="1" x14ac:dyDescent="0.2"/>
    <row r="688" s="6" customFormat="1" x14ac:dyDescent="0.2"/>
    <row r="689" s="6" customFormat="1" x14ac:dyDescent="0.2"/>
    <row r="690" s="6" customFormat="1" x14ac:dyDescent="0.2"/>
    <row r="691" s="6" customFormat="1" x14ac:dyDescent="0.2"/>
    <row r="692" s="6" customFormat="1" x14ac:dyDescent="0.2"/>
    <row r="693" s="6" customFormat="1" x14ac:dyDescent="0.2"/>
    <row r="694" s="6" customFormat="1" x14ac:dyDescent="0.2"/>
    <row r="695" s="6" customFormat="1" x14ac:dyDescent="0.2"/>
    <row r="696" s="6" customFormat="1" x14ac:dyDescent="0.2"/>
    <row r="697" s="6" customFormat="1" x14ac:dyDescent="0.2"/>
    <row r="698" s="6" customFormat="1" x14ac:dyDescent="0.2"/>
    <row r="699" s="6" customFormat="1" x14ac:dyDescent="0.2"/>
    <row r="700" s="6" customFormat="1" x14ac:dyDescent="0.2"/>
    <row r="701" s="6" customFormat="1" x14ac:dyDescent="0.2"/>
    <row r="702" s="6" customFormat="1" x14ac:dyDescent="0.2"/>
    <row r="703" s="6" customFormat="1" x14ac:dyDescent="0.2"/>
    <row r="704" s="6" customFormat="1" x14ac:dyDescent="0.2"/>
    <row r="705" s="6" customFormat="1" x14ac:dyDescent="0.2"/>
    <row r="706" s="6" customFormat="1" x14ac:dyDescent="0.2"/>
    <row r="707" s="6" customFormat="1" x14ac:dyDescent="0.2"/>
    <row r="708" s="6" customFormat="1" x14ac:dyDescent="0.2"/>
    <row r="709" s="6" customFormat="1" x14ac:dyDescent="0.2"/>
    <row r="710" s="6" customFormat="1" x14ac:dyDescent="0.2"/>
    <row r="711" s="6" customFormat="1" x14ac:dyDescent="0.2"/>
    <row r="712" s="6" customFormat="1" x14ac:dyDescent="0.2"/>
    <row r="713" s="6" customFormat="1" x14ac:dyDescent="0.2"/>
    <row r="714" s="6" customFormat="1" x14ac:dyDescent="0.2"/>
    <row r="715" s="6" customFormat="1" x14ac:dyDescent="0.2"/>
    <row r="716" s="6" customFormat="1" x14ac:dyDescent="0.2"/>
    <row r="717" s="6" customFormat="1" x14ac:dyDescent="0.2"/>
    <row r="718" s="6" customFormat="1" x14ac:dyDescent="0.2"/>
    <row r="719" s="6" customFormat="1" x14ac:dyDescent="0.2"/>
    <row r="720" s="6" customFormat="1" x14ac:dyDescent="0.2"/>
    <row r="721" s="6" customFormat="1" x14ac:dyDescent="0.2"/>
    <row r="722" s="6" customFormat="1" x14ac:dyDescent="0.2"/>
    <row r="723" s="6" customFormat="1" x14ac:dyDescent="0.2"/>
    <row r="724" s="6" customFormat="1" x14ac:dyDescent="0.2"/>
    <row r="725" s="6" customFormat="1" x14ac:dyDescent="0.2"/>
    <row r="726" s="6" customFormat="1" x14ac:dyDescent="0.2"/>
    <row r="727" s="6" customFormat="1" x14ac:dyDescent="0.2"/>
    <row r="728" s="6" customFormat="1" x14ac:dyDescent="0.2"/>
    <row r="729" s="6" customFormat="1" x14ac:dyDescent="0.2"/>
    <row r="730" s="6" customFormat="1" x14ac:dyDescent="0.2"/>
    <row r="731" s="6" customFormat="1" x14ac:dyDescent="0.2"/>
    <row r="732" s="6" customFormat="1" x14ac:dyDescent="0.2"/>
    <row r="733" s="6" customFormat="1" x14ac:dyDescent="0.2"/>
    <row r="734" s="6" customFormat="1" x14ac:dyDescent="0.2"/>
    <row r="735" s="6" customFormat="1" x14ac:dyDescent="0.2"/>
    <row r="736" s="6" customFormat="1" x14ac:dyDescent="0.2"/>
    <row r="737" s="6" customFormat="1" x14ac:dyDescent="0.2"/>
    <row r="738" s="6" customFormat="1" x14ac:dyDescent="0.2"/>
    <row r="739" s="6" customFormat="1" x14ac:dyDescent="0.2"/>
    <row r="740" s="6" customFormat="1" x14ac:dyDescent="0.2"/>
    <row r="741" s="6" customFormat="1" x14ac:dyDescent="0.2"/>
    <row r="742" s="6" customFormat="1" x14ac:dyDescent="0.2"/>
    <row r="743" s="6" customFormat="1" x14ac:dyDescent="0.2"/>
    <row r="744" s="6" customFormat="1" x14ac:dyDescent="0.2"/>
    <row r="745" s="6" customFormat="1" x14ac:dyDescent="0.2"/>
    <row r="746" s="6" customFormat="1" x14ac:dyDescent="0.2"/>
    <row r="747" s="6" customFormat="1" x14ac:dyDescent="0.2"/>
    <row r="748" s="6" customFormat="1" x14ac:dyDescent="0.2"/>
    <row r="749" s="6" customFormat="1" x14ac:dyDescent="0.2"/>
    <row r="750" s="6" customFormat="1" x14ac:dyDescent="0.2"/>
    <row r="751" s="6" customFormat="1" x14ac:dyDescent="0.2"/>
    <row r="752" s="6" customFormat="1" x14ac:dyDescent="0.2"/>
    <row r="753" s="6" customFormat="1" x14ac:dyDescent="0.2"/>
    <row r="754" s="6" customFormat="1" x14ac:dyDescent="0.2"/>
    <row r="755" s="6" customFormat="1" x14ac:dyDescent="0.2"/>
    <row r="756" s="6" customFormat="1" x14ac:dyDescent="0.2"/>
    <row r="757" s="6" customFormat="1" x14ac:dyDescent="0.2"/>
    <row r="758" s="6" customFormat="1" x14ac:dyDescent="0.2"/>
    <row r="759" s="6" customFormat="1" x14ac:dyDescent="0.2"/>
    <row r="760" s="6" customFormat="1" x14ac:dyDescent="0.2"/>
    <row r="761" s="6" customFormat="1" x14ac:dyDescent="0.2"/>
    <row r="762" s="6" customFormat="1" x14ac:dyDescent="0.2"/>
    <row r="763" s="6" customFormat="1" x14ac:dyDescent="0.2"/>
    <row r="764" s="6" customFormat="1" x14ac:dyDescent="0.2"/>
    <row r="765" s="6" customFormat="1" x14ac:dyDescent="0.2"/>
    <row r="766" s="6" customFormat="1" x14ac:dyDescent="0.2"/>
    <row r="767" s="6" customFormat="1" x14ac:dyDescent="0.2"/>
    <row r="768" s="6" customFormat="1" x14ac:dyDescent="0.2"/>
    <row r="769" s="6" customFormat="1" x14ac:dyDescent="0.2"/>
    <row r="770" s="6" customFormat="1" x14ac:dyDescent="0.2"/>
    <row r="771" s="6" customFormat="1" x14ac:dyDescent="0.2"/>
    <row r="772" s="6" customFormat="1" x14ac:dyDescent="0.2"/>
    <row r="773" s="6" customFormat="1" x14ac:dyDescent="0.2"/>
    <row r="774" s="6" customFormat="1" x14ac:dyDescent="0.2"/>
    <row r="775" s="6" customFormat="1" x14ac:dyDescent="0.2"/>
    <row r="776" s="6" customFormat="1" x14ac:dyDescent="0.2"/>
    <row r="777" s="6" customFormat="1" x14ac:dyDescent="0.2"/>
    <row r="778" s="6" customFormat="1" x14ac:dyDescent="0.2"/>
    <row r="779" s="6" customFormat="1" x14ac:dyDescent="0.2"/>
    <row r="780" s="6" customFormat="1" x14ac:dyDescent="0.2"/>
    <row r="781" s="6" customFormat="1" x14ac:dyDescent="0.2"/>
    <row r="782" s="6" customFormat="1" x14ac:dyDescent="0.2"/>
    <row r="783" s="6" customFormat="1" x14ac:dyDescent="0.2"/>
    <row r="784" s="6" customFormat="1" x14ac:dyDescent="0.2"/>
    <row r="785" s="6" customFormat="1" x14ac:dyDescent="0.2"/>
    <row r="786" s="6" customFormat="1" x14ac:dyDescent="0.2"/>
    <row r="787" s="6" customFormat="1" x14ac:dyDescent="0.2"/>
    <row r="788" s="6" customFormat="1" x14ac:dyDescent="0.2"/>
    <row r="789" s="6" customFormat="1" x14ac:dyDescent="0.2"/>
    <row r="790" s="6" customFormat="1" x14ac:dyDescent="0.2"/>
    <row r="791" s="6" customFormat="1" x14ac:dyDescent="0.2"/>
    <row r="792" s="6" customFormat="1" x14ac:dyDescent="0.2"/>
    <row r="793" s="6" customFormat="1" x14ac:dyDescent="0.2"/>
    <row r="794" s="6" customFormat="1" x14ac:dyDescent="0.2"/>
    <row r="795" s="6" customFormat="1" x14ac:dyDescent="0.2"/>
    <row r="796" s="6" customFormat="1" x14ac:dyDescent="0.2"/>
    <row r="797" s="6" customFormat="1" x14ac:dyDescent="0.2"/>
    <row r="798" s="6" customFormat="1" x14ac:dyDescent="0.2"/>
    <row r="799" s="6" customFormat="1" x14ac:dyDescent="0.2"/>
    <row r="800" s="6" customFormat="1" x14ac:dyDescent="0.2"/>
    <row r="801" s="6" customFormat="1" x14ac:dyDescent="0.2"/>
    <row r="802" s="6" customFormat="1" x14ac:dyDescent="0.2"/>
    <row r="803" s="6" customFormat="1" x14ac:dyDescent="0.2"/>
    <row r="804" s="6" customFormat="1" x14ac:dyDescent="0.2"/>
    <row r="805" s="6" customFormat="1" x14ac:dyDescent="0.2"/>
    <row r="806" s="6" customFormat="1" x14ac:dyDescent="0.2"/>
    <row r="807" s="6" customFormat="1" x14ac:dyDescent="0.2"/>
    <row r="808" s="6" customFormat="1" x14ac:dyDescent="0.2"/>
    <row r="809" s="6" customFormat="1" x14ac:dyDescent="0.2"/>
    <row r="810" s="6" customFormat="1" x14ac:dyDescent="0.2"/>
    <row r="811" s="6" customFormat="1" x14ac:dyDescent="0.2"/>
    <row r="812" s="6" customFormat="1" x14ac:dyDescent="0.2"/>
    <row r="813" s="6" customFormat="1" x14ac:dyDescent="0.2"/>
    <row r="814" s="6" customFormat="1" x14ac:dyDescent="0.2"/>
    <row r="815" s="6" customFormat="1" x14ac:dyDescent="0.2"/>
    <row r="816" s="6" customFormat="1" x14ac:dyDescent="0.2"/>
    <row r="817" s="6" customFormat="1" x14ac:dyDescent="0.2"/>
    <row r="818" s="6" customFormat="1" x14ac:dyDescent="0.2"/>
    <row r="819" s="6" customFormat="1" x14ac:dyDescent="0.2"/>
    <row r="820" s="6" customFormat="1" x14ac:dyDescent="0.2"/>
    <row r="821" s="6" customFormat="1" x14ac:dyDescent="0.2"/>
    <row r="822" s="6" customFormat="1" x14ac:dyDescent="0.2"/>
    <row r="823" s="6" customFormat="1" x14ac:dyDescent="0.2"/>
    <row r="824" s="6" customFormat="1" x14ac:dyDescent="0.2"/>
    <row r="825" s="6" customFormat="1" x14ac:dyDescent="0.2"/>
    <row r="826" s="6" customFormat="1" x14ac:dyDescent="0.2"/>
    <row r="827" s="6" customFormat="1" x14ac:dyDescent="0.2"/>
    <row r="828" s="6" customFormat="1" x14ac:dyDescent="0.2"/>
    <row r="829" s="6" customFormat="1" x14ac:dyDescent="0.2"/>
    <row r="830" s="6" customFormat="1" x14ac:dyDescent="0.2"/>
    <row r="831" s="6" customFormat="1" x14ac:dyDescent="0.2"/>
    <row r="832" s="6" customFormat="1" x14ac:dyDescent="0.2"/>
    <row r="833" s="6" customFormat="1" x14ac:dyDescent="0.2"/>
    <row r="834" s="6" customFormat="1" x14ac:dyDescent="0.2"/>
    <row r="835" s="6" customFormat="1" x14ac:dyDescent="0.2"/>
    <row r="836" s="6" customFormat="1" x14ac:dyDescent="0.2"/>
    <row r="837" s="6" customFormat="1" x14ac:dyDescent="0.2"/>
    <row r="838" s="6" customFormat="1" x14ac:dyDescent="0.2"/>
    <row r="839" s="6" customFormat="1" x14ac:dyDescent="0.2"/>
    <row r="840" s="6" customFormat="1" x14ac:dyDescent="0.2"/>
    <row r="841" s="6" customFormat="1" x14ac:dyDescent="0.2"/>
    <row r="842" s="6" customFormat="1" x14ac:dyDescent="0.2"/>
    <row r="843" s="6" customFormat="1" x14ac:dyDescent="0.2"/>
    <row r="844" s="6" customFormat="1" x14ac:dyDescent="0.2"/>
    <row r="845" s="6" customFormat="1" x14ac:dyDescent="0.2"/>
    <row r="846" s="6" customFormat="1" x14ac:dyDescent="0.2"/>
    <row r="847" s="6" customFormat="1" x14ac:dyDescent="0.2"/>
    <row r="848" s="6" customFormat="1" x14ac:dyDescent="0.2"/>
    <row r="849" s="6" customFormat="1" x14ac:dyDescent="0.2"/>
    <row r="850" s="6" customFormat="1" x14ac:dyDescent="0.2"/>
    <row r="851" s="6" customFormat="1" x14ac:dyDescent="0.2"/>
    <row r="852" s="6" customFormat="1" x14ac:dyDescent="0.2"/>
    <row r="853" s="6" customFormat="1" x14ac:dyDescent="0.2"/>
    <row r="854" s="6" customFormat="1" x14ac:dyDescent="0.2"/>
    <row r="855" s="6" customFormat="1" x14ac:dyDescent="0.2"/>
    <row r="856" s="6" customFormat="1" x14ac:dyDescent="0.2"/>
    <row r="857" s="6" customFormat="1" x14ac:dyDescent="0.2"/>
    <row r="858" s="6" customFormat="1" x14ac:dyDescent="0.2"/>
    <row r="859" s="6" customFormat="1" x14ac:dyDescent="0.2"/>
    <row r="860" s="6" customFormat="1" x14ac:dyDescent="0.2"/>
    <row r="861" s="6" customFormat="1" x14ac:dyDescent="0.2"/>
    <row r="862" s="6" customFormat="1" x14ac:dyDescent="0.2"/>
    <row r="863" s="6" customFormat="1" x14ac:dyDescent="0.2"/>
    <row r="864" s="6" customFormat="1" x14ac:dyDescent="0.2"/>
    <row r="865" s="6" customFormat="1" x14ac:dyDescent="0.2"/>
    <row r="866" s="6" customFormat="1" x14ac:dyDescent="0.2"/>
    <row r="867" s="6" customFormat="1" x14ac:dyDescent="0.2"/>
    <row r="868" s="6" customFormat="1" x14ac:dyDescent="0.2"/>
    <row r="869" s="6" customFormat="1" x14ac:dyDescent="0.2"/>
    <row r="870" s="6" customFormat="1" x14ac:dyDescent="0.2"/>
    <row r="871" s="6" customFormat="1" x14ac:dyDescent="0.2"/>
    <row r="872" s="6" customFormat="1" x14ac:dyDescent="0.2"/>
    <row r="873" s="6" customFormat="1" x14ac:dyDescent="0.2"/>
    <row r="874" s="6" customFormat="1" x14ac:dyDescent="0.2"/>
    <row r="875" s="6" customFormat="1" x14ac:dyDescent="0.2"/>
    <row r="876" s="6" customFormat="1" x14ac:dyDescent="0.2"/>
    <row r="877" s="6" customFormat="1" x14ac:dyDescent="0.2"/>
    <row r="878" s="6" customFormat="1" x14ac:dyDescent="0.2"/>
    <row r="879" s="6" customFormat="1" x14ac:dyDescent="0.2"/>
    <row r="880" s="6" customFormat="1" x14ac:dyDescent="0.2"/>
    <row r="881" s="6" customFormat="1" x14ac:dyDescent="0.2"/>
    <row r="882" s="6" customFormat="1" x14ac:dyDescent="0.2"/>
    <row r="883" s="6" customFormat="1" x14ac:dyDescent="0.2"/>
    <row r="884" s="6" customFormat="1" x14ac:dyDescent="0.2"/>
    <row r="885" s="6" customFormat="1" x14ac:dyDescent="0.2"/>
    <row r="886" s="6" customFormat="1" x14ac:dyDescent="0.2"/>
    <row r="887" s="6" customFormat="1" x14ac:dyDescent="0.2"/>
    <row r="888" s="6" customFormat="1" x14ac:dyDescent="0.2"/>
    <row r="889" s="6" customFormat="1" x14ac:dyDescent="0.2"/>
    <row r="890" s="6" customFormat="1" x14ac:dyDescent="0.2"/>
    <row r="891" s="6" customFormat="1" x14ac:dyDescent="0.2"/>
    <row r="892" s="6" customFormat="1" x14ac:dyDescent="0.2"/>
    <row r="893" s="6" customFormat="1" x14ac:dyDescent="0.2"/>
    <row r="894" s="6" customFormat="1" x14ac:dyDescent="0.2"/>
    <row r="895" s="6" customFormat="1" x14ac:dyDescent="0.2"/>
    <row r="896" s="6" customFormat="1" x14ac:dyDescent="0.2"/>
    <row r="897" s="6" customFormat="1" x14ac:dyDescent="0.2"/>
    <row r="898" s="6" customFormat="1" x14ac:dyDescent="0.2"/>
    <row r="899" s="6" customFormat="1" x14ac:dyDescent="0.2"/>
    <row r="900" s="6" customFormat="1" x14ac:dyDescent="0.2"/>
    <row r="901" s="6" customFormat="1" x14ac:dyDescent="0.2"/>
    <row r="902" s="6" customFormat="1" x14ac:dyDescent="0.2"/>
    <row r="903" s="6" customFormat="1" x14ac:dyDescent="0.2"/>
    <row r="904" s="6" customFormat="1" x14ac:dyDescent="0.2"/>
    <row r="905" s="6" customFormat="1" x14ac:dyDescent="0.2"/>
    <row r="906" s="6" customFormat="1" x14ac:dyDescent="0.2"/>
    <row r="907" s="6" customFormat="1" x14ac:dyDescent="0.2"/>
    <row r="908" s="6" customFormat="1" x14ac:dyDescent="0.2"/>
    <row r="909" s="6" customFormat="1" x14ac:dyDescent="0.2"/>
    <row r="910" s="6" customFormat="1" x14ac:dyDescent="0.2"/>
    <row r="911" s="6" customFormat="1" x14ac:dyDescent="0.2"/>
    <row r="912" s="6" customFormat="1" x14ac:dyDescent="0.2"/>
    <row r="913" s="6" customFormat="1" x14ac:dyDescent="0.2"/>
    <row r="914" s="6" customFormat="1" x14ac:dyDescent="0.2"/>
    <row r="915" s="6" customFormat="1" x14ac:dyDescent="0.2"/>
    <row r="916" s="6" customFormat="1" x14ac:dyDescent="0.2"/>
    <row r="917" s="6" customFormat="1" x14ac:dyDescent="0.2"/>
    <row r="918" s="6" customFormat="1" x14ac:dyDescent="0.2"/>
    <row r="919" s="6" customFormat="1" x14ac:dyDescent="0.2"/>
    <row r="920" s="6" customFormat="1" x14ac:dyDescent="0.2"/>
    <row r="921" s="6" customFormat="1" x14ac:dyDescent="0.2"/>
    <row r="922" s="6" customFormat="1" x14ac:dyDescent="0.2"/>
    <row r="923" s="6" customFormat="1" x14ac:dyDescent="0.2"/>
    <row r="924" s="6" customFormat="1" x14ac:dyDescent="0.2"/>
    <row r="925" s="6" customFormat="1" x14ac:dyDescent="0.2"/>
    <row r="926" s="6" customFormat="1" x14ac:dyDescent="0.2"/>
    <row r="927" s="6" customFormat="1" x14ac:dyDescent="0.2"/>
    <row r="928" s="6" customFormat="1" x14ac:dyDescent="0.2"/>
    <row r="929" s="6" customFormat="1" x14ac:dyDescent="0.2"/>
    <row r="930" s="6" customFormat="1" x14ac:dyDescent="0.2"/>
    <row r="931" s="6" customFormat="1" x14ac:dyDescent="0.2"/>
    <row r="932" s="6" customFormat="1" x14ac:dyDescent="0.2"/>
    <row r="933" s="6" customFormat="1" x14ac:dyDescent="0.2"/>
    <row r="934" s="6" customFormat="1" x14ac:dyDescent="0.2"/>
    <row r="935" s="6" customFormat="1" x14ac:dyDescent="0.2"/>
    <row r="936" s="6" customFormat="1" x14ac:dyDescent="0.2"/>
    <row r="937" s="6" customFormat="1" x14ac:dyDescent="0.2"/>
    <row r="938" s="6" customFormat="1" x14ac:dyDescent="0.2"/>
    <row r="939" s="6" customFormat="1" x14ac:dyDescent="0.2"/>
    <row r="940" s="6" customFormat="1" x14ac:dyDescent="0.2"/>
    <row r="941" s="6" customFormat="1" x14ac:dyDescent="0.2"/>
    <row r="942" s="6" customFormat="1" x14ac:dyDescent="0.2"/>
    <row r="943" s="6" customFormat="1" x14ac:dyDescent="0.2"/>
    <row r="944" s="6" customFormat="1" x14ac:dyDescent="0.2"/>
    <row r="945" s="6" customFormat="1" x14ac:dyDescent="0.2"/>
    <row r="946" s="6" customFormat="1" x14ac:dyDescent="0.2"/>
    <row r="947" s="6" customFormat="1" x14ac:dyDescent="0.2"/>
    <row r="948" s="6" customFormat="1" x14ac:dyDescent="0.2"/>
    <row r="949" s="6" customFormat="1" x14ac:dyDescent="0.2"/>
    <row r="950" s="6" customFormat="1" x14ac:dyDescent="0.2"/>
    <row r="951" s="6" customFormat="1" x14ac:dyDescent="0.2"/>
    <row r="952" s="6" customFormat="1" x14ac:dyDescent="0.2"/>
    <row r="953" s="6" customFormat="1" x14ac:dyDescent="0.2"/>
    <row r="954" s="6" customFormat="1" x14ac:dyDescent="0.2"/>
    <row r="955" s="6" customFormat="1" x14ac:dyDescent="0.2"/>
    <row r="956" s="6" customFormat="1" x14ac:dyDescent="0.2"/>
    <row r="957" s="6" customFormat="1" x14ac:dyDescent="0.2"/>
    <row r="958" s="6" customFormat="1" x14ac:dyDescent="0.2"/>
    <row r="959" s="6" customFormat="1" x14ac:dyDescent="0.2"/>
    <row r="960" s="6" customFormat="1" x14ac:dyDescent="0.2"/>
    <row r="961" s="6" customFormat="1" x14ac:dyDescent="0.2"/>
    <row r="962" s="6" customFormat="1" x14ac:dyDescent="0.2"/>
    <row r="963" s="6" customFormat="1" x14ac:dyDescent="0.2"/>
    <row r="964" s="6" customFormat="1" x14ac:dyDescent="0.2"/>
    <row r="965" s="6" customFormat="1" x14ac:dyDescent="0.2"/>
    <row r="966" s="6" customFormat="1" x14ac:dyDescent="0.2"/>
    <row r="967" s="6" customFormat="1" x14ac:dyDescent="0.2"/>
    <row r="968" s="6" customFormat="1" x14ac:dyDescent="0.2"/>
    <row r="969" s="6" customFormat="1" x14ac:dyDescent="0.2"/>
    <row r="970" s="6" customFormat="1" x14ac:dyDescent="0.2"/>
    <row r="971" s="6" customFormat="1" x14ac:dyDescent="0.2"/>
    <row r="972" s="6" customFormat="1" x14ac:dyDescent="0.2"/>
    <row r="973" s="6" customFormat="1" x14ac:dyDescent="0.2"/>
    <row r="974" s="6" customFormat="1" x14ac:dyDescent="0.2"/>
    <row r="975" s="6" customFormat="1" x14ac:dyDescent="0.2"/>
    <row r="976" s="6" customFormat="1" x14ac:dyDescent="0.2"/>
    <row r="977" s="6" customFormat="1" x14ac:dyDescent="0.2"/>
    <row r="978" s="6" customFormat="1" x14ac:dyDescent="0.2"/>
    <row r="979" s="6" customFormat="1" x14ac:dyDescent="0.2"/>
    <row r="980" s="6" customFormat="1" x14ac:dyDescent="0.2"/>
    <row r="981" s="6" customFormat="1" x14ac:dyDescent="0.2"/>
    <row r="982" s="6" customFormat="1" x14ac:dyDescent="0.2"/>
    <row r="983" s="6" customFormat="1" x14ac:dyDescent="0.2"/>
    <row r="984" s="6" customFormat="1" x14ac:dyDescent="0.2"/>
    <row r="985" s="6" customFormat="1" x14ac:dyDescent="0.2"/>
    <row r="986" s="6" customFormat="1" x14ac:dyDescent="0.2"/>
    <row r="987" s="6" customFormat="1" x14ac:dyDescent="0.2"/>
    <row r="988" s="6" customFormat="1" x14ac:dyDescent="0.2"/>
    <row r="989" s="6" customFormat="1" x14ac:dyDescent="0.2"/>
    <row r="990" s="6" customFormat="1" x14ac:dyDescent="0.2"/>
    <row r="991" s="6" customFormat="1" x14ac:dyDescent="0.2"/>
    <row r="992" s="6" customFormat="1" x14ac:dyDescent="0.2"/>
    <row r="993" s="6" customFormat="1" x14ac:dyDescent="0.2"/>
    <row r="994" s="6" customFormat="1" x14ac:dyDescent="0.2"/>
    <row r="995" s="6" customFormat="1" x14ac:dyDescent="0.2"/>
    <row r="996" s="6" customFormat="1" x14ac:dyDescent="0.2"/>
    <row r="997" s="6" customFormat="1" x14ac:dyDescent="0.2"/>
    <row r="998" s="6" customFormat="1" x14ac:dyDescent="0.2"/>
    <row r="999" s="6" customFormat="1" x14ac:dyDescent="0.2"/>
    <row r="1000" s="6" customFormat="1" x14ac:dyDescent="0.2"/>
    <row r="1001" s="6" customFormat="1" x14ac:dyDescent="0.2"/>
    <row r="1002" s="6" customFormat="1" x14ac:dyDescent="0.2"/>
    <row r="1003" s="6" customFormat="1" x14ac:dyDescent="0.2"/>
    <row r="1004" s="6" customFormat="1" x14ac:dyDescent="0.2"/>
    <row r="1005" s="6" customFormat="1" x14ac:dyDescent="0.2"/>
    <row r="1006" s="6" customFormat="1" x14ac:dyDescent="0.2"/>
    <row r="1007" s="6" customFormat="1" x14ac:dyDescent="0.2"/>
    <row r="1008" s="6" customFormat="1" x14ac:dyDescent="0.2"/>
    <row r="1009" s="6" customFormat="1" x14ac:dyDescent="0.2"/>
    <row r="1010" s="6" customFormat="1" x14ac:dyDescent="0.2"/>
    <row r="1011" s="6" customFormat="1" x14ac:dyDescent="0.2"/>
    <row r="1012" s="6" customFormat="1" x14ac:dyDescent="0.2"/>
    <row r="1013" s="6" customFormat="1" x14ac:dyDescent="0.2"/>
    <row r="1014" s="6" customFormat="1" x14ac:dyDescent="0.2"/>
    <row r="1015" s="6" customFormat="1" x14ac:dyDescent="0.2"/>
    <row r="1016" s="6" customFormat="1" x14ac:dyDescent="0.2"/>
    <row r="1017" s="6" customFormat="1" x14ac:dyDescent="0.2"/>
    <row r="1018" s="6" customFormat="1" x14ac:dyDescent="0.2"/>
    <row r="1019" s="6" customFormat="1" x14ac:dyDescent="0.2"/>
    <row r="1020" s="6" customFormat="1" x14ac:dyDescent="0.2"/>
    <row r="1021" s="6" customFormat="1" x14ac:dyDescent="0.2"/>
    <row r="1022" s="6" customFormat="1" x14ac:dyDescent="0.2"/>
    <row r="1023" s="6" customFormat="1" x14ac:dyDescent="0.2"/>
    <row r="1024" s="6" customFormat="1" x14ac:dyDescent="0.2"/>
    <row r="1025" s="6" customFormat="1" x14ac:dyDescent="0.2"/>
    <row r="1026" s="6" customFormat="1" x14ac:dyDescent="0.2"/>
    <row r="1027" s="6" customFormat="1" x14ac:dyDescent="0.2"/>
    <row r="1028" s="6" customFormat="1" x14ac:dyDescent="0.2"/>
    <row r="1029" s="6" customFormat="1" x14ac:dyDescent="0.2"/>
    <row r="1030" s="6" customFormat="1" x14ac:dyDescent="0.2"/>
    <row r="1031" s="6" customFormat="1" x14ac:dyDescent="0.2"/>
    <row r="1032" s="6" customFormat="1" x14ac:dyDescent="0.2"/>
    <row r="1033" s="6" customFormat="1" x14ac:dyDescent="0.2"/>
    <row r="1034" s="6" customFormat="1" x14ac:dyDescent="0.2"/>
    <row r="1035" s="6" customFormat="1" x14ac:dyDescent="0.2"/>
    <row r="1036" s="6" customFormat="1" x14ac:dyDescent="0.2"/>
    <row r="1037" s="6" customFormat="1" x14ac:dyDescent="0.2"/>
    <row r="1038" s="6" customFormat="1" x14ac:dyDescent="0.2"/>
    <row r="1039" s="6" customFormat="1" x14ac:dyDescent="0.2"/>
    <row r="1040" s="6" customFormat="1" x14ac:dyDescent="0.2"/>
    <row r="1041" s="6" customFormat="1" x14ac:dyDescent="0.2"/>
    <row r="1042" s="6" customFormat="1" x14ac:dyDescent="0.2"/>
    <row r="1043" s="6" customFormat="1" x14ac:dyDescent="0.2"/>
    <row r="1044" s="6" customFormat="1" x14ac:dyDescent="0.2"/>
    <row r="1045" s="6" customFormat="1" x14ac:dyDescent="0.2"/>
    <row r="1046" s="6" customFormat="1" x14ac:dyDescent="0.2"/>
    <row r="1047" s="6" customFormat="1" x14ac:dyDescent="0.2"/>
    <row r="1048" s="6" customFormat="1" x14ac:dyDescent="0.2"/>
    <row r="1049" s="6" customFormat="1" x14ac:dyDescent="0.2"/>
    <row r="1050" s="6" customFormat="1" x14ac:dyDescent="0.2"/>
    <row r="1051" s="6" customFormat="1" x14ac:dyDescent="0.2"/>
    <row r="1052" s="6" customFormat="1" x14ac:dyDescent="0.2"/>
    <row r="1053" s="6" customFormat="1" x14ac:dyDescent="0.2"/>
    <row r="1054" s="6" customFormat="1" x14ac:dyDescent="0.2"/>
    <row r="1055" s="6" customFormat="1" x14ac:dyDescent="0.2"/>
    <row r="1056" s="6" customFormat="1" x14ac:dyDescent="0.2"/>
    <row r="1057" s="6" customFormat="1" x14ac:dyDescent="0.2"/>
    <row r="1058" s="6" customFormat="1" x14ac:dyDescent="0.2"/>
    <row r="1059" s="6" customFormat="1" x14ac:dyDescent="0.2"/>
    <row r="1060" s="6" customFormat="1" x14ac:dyDescent="0.2"/>
    <row r="1061" s="6" customFormat="1" x14ac:dyDescent="0.2"/>
    <row r="1062" s="6" customFormat="1" x14ac:dyDescent="0.2"/>
    <row r="1063" s="6" customFormat="1" x14ac:dyDescent="0.2"/>
    <row r="1064" s="6" customFormat="1" x14ac:dyDescent="0.2"/>
    <row r="1065" s="6" customFormat="1" x14ac:dyDescent="0.2"/>
    <row r="1066" s="6" customFormat="1" x14ac:dyDescent="0.2"/>
    <row r="1067" s="6" customFormat="1" x14ac:dyDescent="0.2"/>
    <row r="1068" s="6" customFormat="1" x14ac:dyDescent="0.2"/>
    <row r="1069" s="6" customFormat="1" x14ac:dyDescent="0.2"/>
    <row r="1070" s="6" customFormat="1" x14ac:dyDescent="0.2"/>
    <row r="1071" s="6" customFormat="1" x14ac:dyDescent="0.2"/>
    <row r="1072" s="6" customFormat="1" x14ac:dyDescent="0.2"/>
    <row r="1073" s="6" customFormat="1" x14ac:dyDescent="0.2"/>
    <row r="1074" s="6" customFormat="1" x14ac:dyDescent="0.2"/>
    <row r="1075" s="6" customFormat="1" x14ac:dyDescent="0.2"/>
    <row r="1076" s="6" customFormat="1" x14ac:dyDescent="0.2"/>
    <row r="1077" s="6" customFormat="1" x14ac:dyDescent="0.2"/>
    <row r="1078" s="6" customFormat="1" x14ac:dyDescent="0.2"/>
    <row r="1079" s="6" customFormat="1" x14ac:dyDescent="0.2"/>
    <row r="1080" s="6" customFormat="1" x14ac:dyDescent="0.2"/>
    <row r="1081" s="6" customFormat="1" x14ac:dyDescent="0.2"/>
    <row r="1082" s="6" customFormat="1" x14ac:dyDescent="0.2"/>
    <row r="1083" s="6" customFormat="1" x14ac:dyDescent="0.2"/>
    <row r="1084" s="6" customFormat="1" x14ac:dyDescent="0.2"/>
    <row r="1085" s="6" customFormat="1" x14ac:dyDescent="0.2"/>
    <row r="1086" s="6" customFormat="1" x14ac:dyDescent="0.2"/>
    <row r="1087" s="6" customFormat="1" x14ac:dyDescent="0.2"/>
    <row r="1088" s="6" customFormat="1" x14ac:dyDescent="0.2"/>
    <row r="1089" s="6" customFormat="1" x14ac:dyDescent="0.2"/>
    <row r="1090" s="6" customFormat="1" x14ac:dyDescent="0.2"/>
    <row r="1091" s="6" customFormat="1" x14ac:dyDescent="0.2"/>
    <row r="1092" s="6" customFormat="1" x14ac:dyDescent="0.2"/>
    <row r="1093" s="6" customFormat="1" x14ac:dyDescent="0.2"/>
    <row r="1094" s="6" customFormat="1" x14ac:dyDescent="0.2"/>
    <row r="1095" s="6" customFormat="1" x14ac:dyDescent="0.2"/>
    <row r="1096" s="6" customFormat="1" x14ac:dyDescent="0.2"/>
    <row r="1097" s="6" customFormat="1" x14ac:dyDescent="0.2"/>
    <row r="1098" s="6" customFormat="1" x14ac:dyDescent="0.2"/>
    <row r="1099" s="6" customFormat="1" x14ac:dyDescent="0.2"/>
    <row r="1100" s="6" customFormat="1" x14ac:dyDescent="0.2"/>
    <row r="1101" s="6" customFormat="1" x14ac:dyDescent="0.2"/>
    <row r="1102" s="6" customFormat="1" x14ac:dyDescent="0.2"/>
    <row r="1103" s="6" customFormat="1" x14ac:dyDescent="0.2"/>
    <row r="1104" s="6" customFormat="1" x14ac:dyDescent="0.2"/>
    <row r="1105" s="6" customFormat="1" x14ac:dyDescent="0.2"/>
    <row r="1106" s="6" customFormat="1" x14ac:dyDescent="0.2"/>
    <row r="1107" s="6" customFormat="1" x14ac:dyDescent="0.2"/>
    <row r="1108" s="6" customFormat="1" x14ac:dyDescent="0.2"/>
    <row r="1109" s="6" customFormat="1" x14ac:dyDescent="0.2"/>
    <row r="1110" s="6" customFormat="1" x14ac:dyDescent="0.2"/>
    <row r="1111" s="6" customFormat="1" x14ac:dyDescent="0.2"/>
    <row r="1112" s="6" customFormat="1" x14ac:dyDescent="0.2"/>
    <row r="1113" s="6" customFormat="1" x14ac:dyDescent="0.2"/>
    <row r="1114" s="6" customFormat="1" x14ac:dyDescent="0.2"/>
    <row r="1115" s="6" customFormat="1" x14ac:dyDescent="0.2"/>
    <row r="1116" s="6" customFormat="1" x14ac:dyDescent="0.2"/>
    <row r="1117" s="6" customFormat="1" x14ac:dyDescent="0.2"/>
    <row r="1118" s="6" customFormat="1" x14ac:dyDescent="0.2"/>
    <row r="1119" s="6" customFormat="1" x14ac:dyDescent="0.2"/>
    <row r="1120" s="6" customFormat="1" x14ac:dyDescent="0.2"/>
    <row r="1121" s="6" customFormat="1" x14ac:dyDescent="0.2"/>
    <row r="1122" s="6" customFormat="1" x14ac:dyDescent="0.2"/>
    <row r="1123" s="6" customFormat="1" x14ac:dyDescent="0.2"/>
    <row r="1124" s="6" customFormat="1" x14ac:dyDescent="0.2"/>
    <row r="1125" s="6" customFormat="1" x14ac:dyDescent="0.2"/>
    <row r="1126" s="6" customFormat="1" x14ac:dyDescent="0.2"/>
    <row r="1127" s="6" customFormat="1" x14ac:dyDescent="0.2"/>
    <row r="1128" s="6" customFormat="1" x14ac:dyDescent="0.2"/>
    <row r="1129" s="6" customFormat="1" x14ac:dyDescent="0.2"/>
    <row r="1130" s="6" customFormat="1" x14ac:dyDescent="0.2"/>
    <row r="1131" s="6" customFormat="1" x14ac:dyDescent="0.2"/>
    <row r="1132" s="6" customFormat="1" x14ac:dyDescent="0.2"/>
    <row r="1133" s="6" customFormat="1" x14ac:dyDescent="0.2"/>
    <row r="1134" s="6" customFormat="1" x14ac:dyDescent="0.2"/>
    <row r="1135" s="6" customFormat="1" x14ac:dyDescent="0.2"/>
    <row r="1136" s="6" customFormat="1" x14ac:dyDescent="0.2"/>
    <row r="1137" s="6" customFormat="1" x14ac:dyDescent="0.2"/>
    <row r="1138" s="6" customFormat="1" x14ac:dyDescent="0.2"/>
    <row r="1139" s="6" customFormat="1" x14ac:dyDescent="0.2"/>
    <row r="1140" s="6" customFormat="1" x14ac:dyDescent="0.2"/>
    <row r="1141" s="6" customFormat="1" x14ac:dyDescent="0.2"/>
    <row r="1142" s="6" customFormat="1" x14ac:dyDescent="0.2"/>
    <row r="1143" s="6" customFormat="1" x14ac:dyDescent="0.2"/>
    <row r="1144" s="6" customFormat="1" x14ac:dyDescent="0.2"/>
    <row r="1145" s="6" customFormat="1" x14ac:dyDescent="0.2"/>
    <row r="1146" s="6" customFormat="1" x14ac:dyDescent="0.2"/>
    <row r="1147" s="6" customFormat="1" x14ac:dyDescent="0.2"/>
    <row r="1148" s="6" customFormat="1" x14ac:dyDescent="0.2"/>
    <row r="1149" s="6" customFormat="1" x14ac:dyDescent="0.2"/>
    <row r="1150" s="6" customFormat="1" x14ac:dyDescent="0.2"/>
    <row r="1151" s="6" customFormat="1" x14ac:dyDescent="0.2"/>
    <row r="1152" s="6" customFormat="1" x14ac:dyDescent="0.2"/>
    <row r="1153" s="6" customFormat="1" x14ac:dyDescent="0.2"/>
    <row r="1154" s="6" customFormat="1" x14ac:dyDescent="0.2"/>
    <row r="1155" s="6" customFormat="1" x14ac:dyDescent="0.2"/>
    <row r="1156" s="6" customFormat="1" x14ac:dyDescent="0.2"/>
    <row r="1157" s="6" customFormat="1" x14ac:dyDescent="0.2"/>
    <row r="1158" s="6" customFormat="1" x14ac:dyDescent="0.2"/>
    <row r="1159" s="6" customFormat="1" x14ac:dyDescent="0.2"/>
    <row r="1160" s="6" customFormat="1" x14ac:dyDescent="0.2"/>
    <row r="1161" s="6" customFormat="1" x14ac:dyDescent="0.2"/>
    <row r="1162" s="6" customFormat="1" x14ac:dyDescent="0.2"/>
    <row r="1163" s="6" customFormat="1" x14ac:dyDescent="0.2"/>
    <row r="1164" s="6" customFormat="1" x14ac:dyDescent="0.2"/>
  </sheetData>
  <mergeCells count="21">
    <mergeCell ref="A239:J239"/>
    <mergeCell ref="A13:J13"/>
    <mergeCell ref="A14:J14"/>
    <mergeCell ref="B16:B24"/>
    <mergeCell ref="C16:C24"/>
    <mergeCell ref="D16:D24"/>
    <mergeCell ref="E16:E24"/>
    <mergeCell ref="F16:F24"/>
    <mergeCell ref="G16:G24"/>
    <mergeCell ref="H16:H24"/>
    <mergeCell ref="I16:I24"/>
    <mergeCell ref="H1:I1"/>
    <mergeCell ref="H2:I2"/>
    <mergeCell ref="H3:I3"/>
    <mergeCell ref="H4:I4"/>
    <mergeCell ref="J16:J24"/>
    <mergeCell ref="H5:I5"/>
    <mergeCell ref="H7:I7"/>
    <mergeCell ref="H8:I8"/>
    <mergeCell ref="H9:I9"/>
    <mergeCell ref="H6:I6"/>
  </mergeCells>
  <printOptions horizontalCentered="1"/>
  <pageMargins left="0" right="0" top="0" bottom="0" header="0" footer="0"/>
  <pageSetup paperSize="9" scale="85" orientation="landscape" horizontalDpi="300" verticalDpi="300" r:id="rId1"/>
  <headerFooter alignWithMargins="0">
    <oddFooter>&amp;C&amp;8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</vt:lpstr>
      <vt:lpstr>'11'!Print_Area</vt:lpstr>
      <vt:lpstr>'11'!Print_Titles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Contabilitate</dc:creator>
  <cp:lastModifiedBy>Contabilitate</cp:lastModifiedBy>
  <cp:lastPrinted>2023-11-24T06:10:37Z</cp:lastPrinted>
  <dcterms:created xsi:type="dcterms:W3CDTF">2023-02-07T13:00:32Z</dcterms:created>
  <dcterms:modified xsi:type="dcterms:W3CDTF">2023-11-24T06:15:02Z</dcterms:modified>
</cp:coreProperties>
</file>